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3040" windowHeight="10650"/>
  </bookViews>
  <sheets>
    <sheet name="ΥΒΣ-ΚΡΗΤΗΣ" sheetId="1" r:id="rId1"/>
    <sheet name="ΥΒΣ-ΛΟΙΠΩΝ-ΝΗΣΙΩΝ" sheetId="3" r:id="rId2"/>
  </sheets>
  <definedNames>
    <definedName name="_xlnm.Print_Area" localSheetId="0">'ΥΒΣ-ΚΡΗΤΗΣ'!$A$3:$R$81</definedName>
    <definedName name="_xlnm.Print_Area" localSheetId="1">'ΥΒΣ-ΛΟΙΠΩΝ-ΝΗΣΙΩΝ'!$A$3:$R$170</definedName>
    <definedName name="_xlnm.Print_Titles" localSheetId="0">'ΥΒΣ-ΚΡΗΤΗΣ'!$3:$3</definedName>
    <definedName name="_xlnm.Print_Titles" localSheetId="1">'ΥΒΣ-ΛΟΙΠΩΝ-ΝΗΣΙΩΝ'!$3:$3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1" l="1"/>
  <c r="F168" i="3" l="1"/>
  <c r="F159" i="3"/>
  <c r="F141" i="3"/>
  <c r="F105" i="3"/>
  <c r="F93" i="3"/>
  <c r="F87" i="3"/>
  <c r="F164" i="3" l="1"/>
  <c r="F154" i="3"/>
  <c r="F146" i="3"/>
  <c r="F149" i="3" l="1"/>
  <c r="F95" i="3"/>
  <c r="F82" i="3"/>
  <c r="F75" i="3"/>
  <c r="F73" i="3"/>
  <c r="F44" i="3"/>
  <c r="F41" i="3"/>
  <c r="F36" i="3"/>
  <c r="F34" i="3"/>
  <c r="F33" i="3"/>
  <c r="F27" i="3"/>
  <c r="F25" i="3"/>
  <c r="F21" i="3"/>
  <c r="F19" i="3"/>
  <c r="F17" i="3"/>
  <c r="F12" i="3"/>
  <c r="F5" i="3"/>
  <c r="F83" i="3" l="1"/>
  <c r="F37" i="3"/>
  <c r="F170" i="3" s="1"/>
  <c r="F150" i="3"/>
</calcChain>
</file>

<file path=xl/sharedStrings.xml><?xml version="1.0" encoding="utf-8"?>
<sst xmlns="http://schemas.openxmlformats.org/spreadsheetml/2006/main" count="1217" uniqueCount="753">
  <si>
    <t xml:space="preserve">ΥΒΡΙΔΙΚΟΙ ΣΤΑΘΜΟΙ ΣΤΑ ΜΔΝ </t>
  </si>
  <si>
    <t>ΗΛΕΚΤΡΙΚΟ ΣΥΣΤΗΜΑ</t>
  </si>
  <si>
    <t>ΝΗΣΙ</t>
  </si>
  <si>
    <t>Α/Α</t>
  </si>
  <si>
    <t xml:space="preserve">ΕΠΩΝΥΜΙΑ ΕΤΑΙΡΕΙΑΣ </t>
  </si>
  <si>
    <t>ΤΥΠΟΣ ΣΤΑΘΜΟΥ</t>
  </si>
  <si>
    <t>ΕΓΓΥΗΜΕΝΗ ΙΣΧΥΣ (MW)</t>
  </si>
  <si>
    <t>ΘΕΣΗ ΕΛΕΓΧΟΜΕΝΩΝ ΜΟΝΑΔΩΝ ΤΟΥ ΣΤΑΘΜΟΥ</t>
  </si>
  <si>
    <t>ΘΕΣΗ Α/Π Ή  ΦΒ Ή ΜΠ</t>
  </si>
  <si>
    <t>ΕΓΚΑΤΕΣΤΗΜΕΝΗ ΙΣΧΥΣ Α/Π Ή  ΦΒ   (MW)</t>
  </si>
  <si>
    <t xml:space="preserve">ΓΝΩΜΟΔΟΤΗΣΗ ΔΙΑΧΕΙΡΙΣΤΗ ΜΔΝ ΠΡΟΣ  ΡΑΕ ΓΙΑ ΧΟΡΗΓΗΣΗ ΑΔΕΙΑΣ ΠΑΡΑΓΩΓΗΣ </t>
  </si>
  <si>
    <t>ΑΙΤΗΜΑ  ΓΙΑ ΜΗ ΔΕΣΜΕΥΤΙΚΟΥΣ ΟΡΟΥΣ ΣΥΝΔΕΣΗΣ</t>
  </si>
  <si>
    <t xml:space="preserve">ΔΙΑΤΥΠΩΣΗ ΜΗ ΔΕΣΜΕΥΤΙΚΗΣ ΠΡΟΣΦΟΡΑΣ ΣΥΝΔΕΣΗΣ </t>
  </si>
  <si>
    <t xml:space="preserve">ΔΙΑΤΥΠΩΣΗ ΟΡΙΣΤΙΚΗΣ ΠΡΟΣΦΟΡΑΣ ΣΥΝΔΕΣΗΣ </t>
  </si>
  <si>
    <t>ΑΙΤΗΜΑ  ΓΙΑ ΣΥΜΒΑΣΗ ΣΥΝΔΕΣΗΣ</t>
  </si>
  <si>
    <t>ΣΥΜΒΑΣΗ ΣΥΝΔΕΣΗΣ</t>
  </si>
  <si>
    <t>ΠΑΡΑΤΗΡΗΣΕΙΣ</t>
  </si>
  <si>
    <t>ΚΡΗΤΗΣ</t>
  </si>
  <si>
    <t>ΚΡΗΤΗ</t>
  </si>
  <si>
    <t>ΥΔΡΟΑΙΟΛΙΚΗ ΑΙΓΑΙΟΥ Α.Ε. (ΠΡΩΗΝ ΥΔΡΟΑΙΟΛΙΚΗ ΚΡΗΤΗΣ Α.Ε.)</t>
  </si>
  <si>
    <t>ΥΒΡΙΔΙΚΟΣ ΜΕ ΑΝΤΛΗΣΙΟΤΑΜΙΕΥΣΗ</t>
  </si>
  <si>
    <t>ΚΟΥΤΡΑΛΙΑ ΑΝΩ ΛΙΜΝΗ Ν. ΗΡΑΚΛΕΙΟΥ</t>
  </si>
  <si>
    <t>ΚΑΛΗ ΣΥΚΙΑ Ν. ΡΕΘΥΜΝΟΥ</t>
  </si>
  <si>
    <t>ΓΔΝΣ/3308/27.06.2008</t>
  </si>
  <si>
    <t>1335/2010 10.09.2010</t>
  </si>
  <si>
    <t>ΔΔΝ/2829/22.07.2010</t>
  </si>
  <si>
    <t>ΔΔΝ/1367/20.02.2012</t>
  </si>
  <si>
    <t>ΛΑΜΠΙΝΗ Ν. ΡΕΘΥΜΝΟΥ</t>
  </si>
  <si>
    <t>ΣΠΙΝΑ Ν. ΧΑΝΙΩΝ</t>
  </si>
  <si>
    <t>ΠΛΑΚΑΚΙΑ Ν. ΧΑΝΙΩΝ</t>
  </si>
  <si>
    <t>ΑΝΕΜΟΠΕΥΚΟ Α.Ε.</t>
  </si>
  <si>
    <t>ΠΡΟΦΗΤΗΣ ΗΛΙΑΣ Ν. ΧΑΝΙΩΝ</t>
  </si>
  <si>
    <t>ΔΔΝ/1969/07.12.2009</t>
  </si>
  <si>
    <t>1338/2010 10.09.2010</t>
  </si>
  <si>
    <t>ΔΔΝ/2876/27.07.2010</t>
  </si>
  <si>
    <t>ΔΔΝ/8394/23.09.2011</t>
  </si>
  <si>
    <t>ΔΔΝ/3958/23.12.2011</t>
  </si>
  <si>
    <t>ΑΙΟΛΙΚΗ ΘΕΟΔΩΡΩΝ Α.Ε</t>
  </si>
  <si>
    <t>ΥΒΡΙΔΙΚΟΣ ΜΕ ΣΥΣΤΟΙΧΙΕΣ ΣΥΣΣΩΡΕΥΤΩΝ</t>
  </si>
  <si>
    <t>ΚΙΣΟΣ Ν.ΧΑΝΙΩΝ</t>
  </si>
  <si>
    <t>ΚΙΣΟΣ  Ν.ΧΑΝΙΩΝ</t>
  </si>
  <si>
    <t>ΔΔΝ/899/09.03.2017</t>
  </si>
  <si>
    <t>753/2018 31.07.2018</t>
  </si>
  <si>
    <t>ΔΔΝ/4119/18.10.2018</t>
  </si>
  <si>
    <t>-</t>
  </si>
  <si>
    <t xml:space="preserve">ΔΔΝ/842/07.03.2019 &amp; επικαιροποίηση αυτής ΔΔΝ/3155/26.08.2019 </t>
  </si>
  <si>
    <t xml:space="preserve">ΔΔΝ/1940/07.05.2019 </t>
  </si>
  <si>
    <t>ΑΙΟΛΙΚΗ ΜΟΥΣΟΥΡΩΝ Α.Ε.</t>
  </si>
  <si>
    <t>ΣΤΡΟΓΓΥΛΗ ΚΟΡΥΦΗ Ν. ΧΑΝΙΩΝ</t>
  </si>
  <si>
    <t>1337/2010 10.09.2010</t>
  </si>
  <si>
    <t>ΔΔΝ/3071/06.08.2010</t>
  </si>
  <si>
    <t xml:space="preserve">ΔΔΝ/8395/23.09.2011 </t>
  </si>
  <si>
    <t>ΔΔΝ/3140/28.09.2011</t>
  </si>
  <si>
    <t>INDUCE ENERGY I.K.E.</t>
  </si>
  <si>
    <t>ΣΤΡΟΓΓΥΛΗ ΚΟΡΥΦΗ - ΑΠΟΠΗΓΑΔΙ  Ν. ΧΑΝΙΩΝ</t>
  </si>
  <si>
    <t>ΣΤΡΟΓΓΥΛΗ ΚΟΡΥΦΗ - ΑΠΟΠΗΓΑΔΙ  Ν. ΧΑΝΙΩΝ (ΑΠ)</t>
  </si>
  <si>
    <t>ΔΔΝ/4678/26.11.2018</t>
  </si>
  <si>
    <t>464/2020 05.03.2020</t>
  </si>
  <si>
    <t>ENEL GREEN POWER HELLAS AE (ΠΡΩΗΝ ΑΙΟΛΙΚΟ ΒΟΣΚΕΡΟΥ Α.Ε.)</t>
  </si>
  <si>
    <t>ΒΟΥΚΟΛΙΑ Ν. ΗΡΑΚΛΕΙΟΥ</t>
  </si>
  <si>
    <t>ΒΟΣΚΕΡΟ Ν. ΗΡΑΚΛΕΙΟΥ</t>
  </si>
  <si>
    <t>ΔΔΝ/2406/09.06.2009</t>
  </si>
  <si>
    <t>1336/2010 10.09.2010</t>
  </si>
  <si>
    <t>ΔΔΝ/3123/11.08.2010</t>
  </si>
  <si>
    <t>ΔΔΝ/10672/09.11.2011</t>
  </si>
  <si>
    <t>ΣΚΑΛΑ ΕΝΕΡΓΕΙΑΣ ΑΝΩΝΥΜΗ ΒΙΟΜΗΧΑΝΙΚΗ ΚΑΙ ΕΝΕΡΓΕΙΑΚΗ ΕΤΑΙΡΕΙΑ ΑΕ (Δ.Τ. ΣΚΑΛΑ ΕΝΕΡΓΕΙΑΣ ΑΕ) (ΠΡΩΗΝ ΚΤΙΣΤΩΡ ΕΝΕΡΓΕΙΑ Α.Ε.)</t>
  </si>
  <si>
    <t>ΑΣΚΟΡΔIΑΛΙΑ Ν. ΛΑΣΙΘΙΟΥ</t>
  </si>
  <si>
    <t>ΔΔΝ/1543/14.06.2010</t>
  </si>
  <si>
    <t>2262/2010 22.12.2010</t>
  </si>
  <si>
    <t>ΔΔΝ/635/11.02.2011</t>
  </si>
  <si>
    <t>ΔΔΝ/10671/09.11.2011</t>
  </si>
  <si>
    <t>ΑΙΟΛΙΚΗ ΘΕΟΔΩΡΩΝ Α.Ε.</t>
  </si>
  <si>
    <t>717/2020 09.04.2020</t>
  </si>
  <si>
    <t xml:space="preserve"> 2313/2010 28.12.2010</t>
  </si>
  <si>
    <t>ΔΔΝ/634/11.02.2011</t>
  </si>
  <si>
    <t>ΔΔΝ/10670/09.11.2011</t>
  </si>
  <si>
    <t>LEONTIO AIOLOS A.E.</t>
  </si>
  <si>
    <t>ΔΙΣΤΡΑΤΑ Ν. ΧΑΝΙΩΝ</t>
  </si>
  <si>
    <t>516/2011 14.04.2011</t>
  </si>
  <si>
    <t>ΔΔΝ//2079/11.07.2011</t>
  </si>
  <si>
    <t>ΔΔΝ/8399/20.06.2013</t>
  </si>
  <si>
    <t>ΑΙΟΛΙΚΗ ΛΙΡΑ ΜΟΝΟΠΡΟΣΩΠΗ Α.Ε.</t>
  </si>
  <si>
    <t>719/2020 09.04.2020</t>
  </si>
  <si>
    <t>ΑΝΕΜΟΠΕΤΡΑ Α.Ε. - θέση ΣΤΑΥΡΟΣ</t>
  </si>
  <si>
    <t>ΣΤΑΥΡΟΣ  Ν. ΧΑΝΙΩΝ</t>
  </si>
  <si>
    <t xml:space="preserve">ΔΔΝ/1969/07.12.2009 </t>
  </si>
  <si>
    <t>515/2011 14.04.2011</t>
  </si>
  <si>
    <t>ΔΔΝ/2080/11.07.2011</t>
  </si>
  <si>
    <t>ΔΔΝ/18472/20.12.2012</t>
  </si>
  <si>
    <t>SFINARI DYTIKOS HYBRID Α.Ε</t>
  </si>
  <si>
    <t>ΔΔΝ/4118/18.10.2018</t>
  </si>
  <si>
    <t xml:space="preserve">ΔΔΝ/708/27.2.2019 &amp; επικαιροποίηση αυτής ΔΔΝ/3154/26.08.2019 </t>
  </si>
  <si>
    <t xml:space="preserve">ΔΔΝ/2311/13.06.2019 </t>
  </si>
  <si>
    <t>SFINARI DYTIKOS HYBRID Α.Ε (ΠΡΩΗΝ ΑΝΕΜΟΠΕΤΡΑ Α.Ε.) - θέση ΑΓ.ΙΩΑΝΝΗΣ</t>
  </si>
  <si>
    <t>ΣΤΡΟΓΓΥΛΗ ΚΟΡΥΦΗ  Ν. ΧΑΝΙΩΝ</t>
  </si>
  <si>
    <t xml:space="preserve"> ΔΔΝ/1543/14.06.2010</t>
  </si>
  <si>
    <t xml:space="preserve">  517/2011 14.04.2011</t>
  </si>
  <si>
    <t xml:space="preserve">ΔΔΝ/2081/11.07.2011 </t>
  </si>
  <si>
    <t>ΔΔΝ/18471/20.12.2012</t>
  </si>
  <si>
    <t>DYTIKOS HYBRID Α.Ε.</t>
  </si>
  <si>
    <t>ΣΕΜΠΡΩΝΑΣ Δ. ΠΛΑΤΑΝΙΑ (Ν. ΧΑΝΙΩΝ)</t>
  </si>
  <si>
    <t>462/2020 05.03.2020</t>
  </si>
  <si>
    <t>RISIORI AIOLOS A.E.</t>
  </si>
  <si>
    <t>ΚΡΥΟΝΕΡΙΤΗΣ Ν. ΡΕΘΥΜΝΟΥ</t>
  </si>
  <si>
    <t>ΚΕΦΑΛΑ &amp; ΜΑΥΡΗ Ν. ΡΕΘΥΜΝΟΥ</t>
  </si>
  <si>
    <t xml:space="preserve">  948/2011 25.07.2011</t>
  </si>
  <si>
    <t>ΔΔΝ/2968/14.09.2011</t>
  </si>
  <si>
    <t>ΔΔΝ/8143/27.06.2013</t>
  </si>
  <si>
    <t>LEKKA AIOLOS A.E.</t>
  </si>
  <si>
    <t>ΠΙΣΚΟΠΙΑΝΗ Ν. ΛΑΣΙΘΙΟΥ</t>
  </si>
  <si>
    <t xml:space="preserve">  707/2011 10.06.2011</t>
  </si>
  <si>
    <t>ΔΔΝ/3010/19.09.2011</t>
  </si>
  <si>
    <t>ΔΔΝ/9386/06.08.2012</t>
  </si>
  <si>
    <t xml:space="preserve">ARIES AIOLOS ΕΝΕΡΓΕΙΑΚΗ Α.Ε </t>
  </si>
  <si>
    <t>ΜΑΚΡΥΚΑΜΠΟΣ Ν. ΧΑΝΙΩΝ</t>
  </si>
  <si>
    <t>1213/2011 28.09.2011</t>
  </si>
  <si>
    <t xml:space="preserve">ΔΡΥΜΙΑΣ &amp; ΨΑΡΟΥ ΛΑΓΚΑΔΙ  Ν. ΛΑΣΙΘΙΟΥ  </t>
  </si>
  <si>
    <t>720/2020 09.04.2020</t>
  </si>
  <si>
    <t>ΑΝΑΝΕΩΣΙΜΕΣ ΚΡΗΤΗΣ Α.Ε.</t>
  </si>
  <si>
    <r>
      <t xml:space="preserve">ΤΑΛΙ ΚΟΡΥΦΗ </t>
    </r>
    <r>
      <rPr>
        <sz val="12"/>
        <rFont val="Arial"/>
        <family val="2"/>
        <charset val="161"/>
      </rPr>
      <t>Ν. ΧΑΝΙΩΝ</t>
    </r>
  </si>
  <si>
    <t xml:space="preserve">  ΑΓ. ΧΑΡΑΛΑΜΠΟΣ, ΠΥΡΓΟΣ Ν. ΗΡΑΚΛΕΙΟΥ</t>
  </si>
  <si>
    <t>ΔΔΝ/5221/07.06.2011</t>
  </si>
  <si>
    <t>386/2012          16.05.2012</t>
  </si>
  <si>
    <t>ΔΔΝ/1819/06.09.2012</t>
  </si>
  <si>
    <t>ΦΟΥΡΝΙ, ΚΑΤΩ ΑΓΟΡΙ Ν. ΧΑΝΙΩΝ</t>
  </si>
  <si>
    <t>ΛΑΜΝΩΝΙ, ΒΙΤΣΙΛΟΚΟΥΜΙ, ΡΩΜΑΝΑΤΗ, ΑΜΥΓΔΑΛΟΚΕΦΑΛΑ, ΒΙΓΛΑ Ν. ΛΑΣΙΘΙΟΥ</t>
  </si>
  <si>
    <t>ΤΕΡΝΑ ΕΝΕΡΓΕΙΑΚΗ ΑΕ</t>
  </si>
  <si>
    <t>ΦΡΑΓΜΑ ΠΟΤΑΜΩΝ, ΑΜΑΡΙ, Ν.ΡΕΘΥΜΝΗΣ</t>
  </si>
  <si>
    <t>ΦΡΟΥΔΙΑ Δ.ΙΤΑΝΟΥ/Δ.ΣΗΤΕΙΑΣ Ν.ΛΑΣΙΘΙΟΥ (39 MW) &amp; ΧΑΛΚΙΑΣ Δ.ΙΤΑΝΟΥ/Δ.ΣΗΤΕΙΑΣ/Δ.ΛΕΥΚΗΣ Ν.ΛΑΣΙΘΙΟΥ (42 MW)</t>
  </si>
  <si>
    <t>ΔΔΝ/3092/29.01.2013</t>
  </si>
  <si>
    <t>199/2014     14.04.2014</t>
  </si>
  <si>
    <t>ΥΒΡΙΔΙΚΟΣ ΜΕ ΑΝΤΛΗΣΙΟΤΑΜΙΕΥΣΗ ΚΑΙ ΦΩΤΟΒΟΛΤΑΙΚΑ</t>
  </si>
  <si>
    <t>ΚΑΡΠΑΘΟΣ (ΑΠ)</t>
  </si>
  <si>
    <t>ΔΔΝ/8673/18.09.2013  ΔΔΝ/4998/18.11.2014</t>
  </si>
  <si>
    <t>ΚΡΗΤΗ (ΑΠ)</t>
  </si>
  <si>
    <t>ΡΟΔΟΣ (ΑΠ)</t>
  </si>
  <si>
    <t>ΚΡΗΤΗ Ν. ΗΡΑΚΛΕΙΟΥ (ΦΒ)</t>
  </si>
  <si>
    <t>ΚΡΗΤΗ Ν .ΛΑΣΙΘΙΟΥ (ΦΒ)</t>
  </si>
  <si>
    <t>ΚΡΗΤΗ Ν. ΧΑΝΙΩΝ (ΦΒ)</t>
  </si>
  <si>
    <t>ΙΩΣΗΦ ΚΑΙ ΑΘΑΝΑΣΙΟΣ ΚΑΤΣΑΝΕΒΑΚΗΣ Ο.Ε.</t>
  </si>
  <si>
    <t>ΚΑΤΕΛΙΩΝΑΣ ΣΗΤΕΙΑΣ Ν. ΛΑΣΙΘΙΟΥ</t>
  </si>
  <si>
    <t xml:space="preserve">ΑΚΤΙΝΑ ΚΡΗΤΗΣ Α.Ε. </t>
  </si>
  <si>
    <t>ΔΔΝ 698/25.02.2020</t>
  </si>
  <si>
    <t>503/2020 06.03.2020</t>
  </si>
  <si>
    <t>504/2020 06.03.2020</t>
  </si>
  <si>
    <t>505/2020 06.03.2020</t>
  </si>
  <si>
    <t>506/2020 06.03.2020</t>
  </si>
  <si>
    <t>507/2020 06.03.2020</t>
  </si>
  <si>
    <t>508/2020 06.03.2020</t>
  </si>
  <si>
    <t>510/2020 06.03.2020</t>
  </si>
  <si>
    <t>511/2020 06.03.2020</t>
  </si>
  <si>
    <t>512/2020 06.03.2020</t>
  </si>
  <si>
    <t>ΦΟΛΕΣ,Δ.Ε. ΘΕΡΙΣΟΥ, Δ. ΧΑΝΙΩΝ</t>
  </si>
  <si>
    <t>ΦΟΛΕΣ,Δ.Ε. ΘΕΡΙΣΟΥ, Δ. ΧΑΝΙΩΝ (ΦΒ)</t>
  </si>
  <si>
    <t>513/2020 06.03.2020</t>
  </si>
  <si>
    <t>ΚΑΡΕΣ ΣΕΛΛΙ, Δ. Ε. ΜΟΥΣΟΥΡΩΝ,Δ ΠΛΑΤΑΝΙΑ,Π.Ε. ΧΑΝΙΩΝ</t>
  </si>
  <si>
    <t>514/2020 06.03.2020</t>
  </si>
  <si>
    <t>515/2020 06.03.2020</t>
  </si>
  <si>
    <t>ΧΟΥΛΙ, Δ.Ε. ΑΣΤΕΡΟΥΣΙΩΝ -Δ-ΑΡΧΑΝΩΝ-ΑΣΤΕΡΟΥΣΙΩΝ , Π.Ε. ΗΡΑΚΛΕΙΟΥ</t>
  </si>
  <si>
    <t>ΧΟΥΛΙ, Δ.Ε. ΑΣΤΕΡΟΥΣΙΩΝ -Δ-ΑΡΧΑΝΩΝ-ΑΣΤΕΡΟΥΣΙΩΝ , Π.Ε. ΗΡΑΚΛΕΙΟΥ (ΦΒ)</t>
  </si>
  <si>
    <t>516/2020 06.03.2020</t>
  </si>
  <si>
    <t>517/2020 06.03.2020</t>
  </si>
  <si>
    <t>518/2020 06.03.2020</t>
  </si>
  <si>
    <t>519/2020 06.03.2020</t>
  </si>
  <si>
    <t>520/2020 06.03.2020</t>
  </si>
  <si>
    <t>522/2020 06.03.2020</t>
  </si>
  <si>
    <t>523/2020 06.03.2020</t>
  </si>
  <si>
    <t>524/2020 06.03.2020</t>
  </si>
  <si>
    <t>525/2020 06.03.2020</t>
  </si>
  <si>
    <t>526/2020 06.03.2020</t>
  </si>
  <si>
    <t>497/2020 06.03.2020</t>
  </si>
  <si>
    <t>498/2020 06.03.2020</t>
  </si>
  <si>
    <t>CRETA SOLAR SYSTEM A.E.</t>
  </si>
  <si>
    <t>499/2020 06.03.2020</t>
  </si>
  <si>
    <t>500/2020 06.03.2020</t>
  </si>
  <si>
    <t>501/2020 06.03.2020</t>
  </si>
  <si>
    <t>642/2020 27.03.2020</t>
  </si>
  <si>
    <t>643/2020 27.03.2020</t>
  </si>
  <si>
    <t>ΑΓΚΙΝΑΡΑ, Δ.Ε.ΑΡΚΑΛΟΧΩΡΙΟΥ, Δ. ΜΙΝΩΑ ΠΕΔΙΑΔΟΣ, Π.Ε. ΗΡΑΚΛΕΙΟΥ</t>
  </si>
  <si>
    <t>644/2020 27.03.2020</t>
  </si>
  <si>
    <t>ΑΓΙΟΣ ΓΕΩΡΓΙΟΣ, Δ.Ε.ΑΡΚΑΛΟΧΩΡΙΟΥ, Δ. ΜΙΝΩΑ ΠΕΔΙΑΔΟΣ, Π.Ε. ΗΡΑΚΛΕΙΟΥ</t>
  </si>
  <si>
    <t>ΑΓΙΟΣ ΓΕΩΡΓΙΟΣ, Δ.Ε.ΑΡΚΑΛΟΧΩΡΙΟΥ, Δ. ΜΙΝΩΑ ΠΕΔΙΑΔΟΣ, Π.Ε. ΗΡΑΚΛΕΙΟΥ (ΦΒ)</t>
  </si>
  <si>
    <t>645/2020 27.03.2020</t>
  </si>
  <si>
    <t>646/2020 27.03.2020</t>
  </si>
  <si>
    <t>647/2020 27.03.2020</t>
  </si>
  <si>
    <t>ΤΙΜΙΟΣ ΣΤΑΥΡΟΣ, Δ.Ε. ΤΥΛΙΣΟΥ, Δ. ΜΑΛΕΒΙΖΙΟΥ, Π.Ε. ΗΡΑΚΛΕΙΟΥ (ΦΒ)</t>
  </si>
  <si>
    <t>655/2020 27.03.2020</t>
  </si>
  <si>
    <t>656/2020 27.03.2020</t>
  </si>
  <si>
    <t>ΓΙΑΝΝΗΣ ΚΑΞΗΡΗΣ ΚΑΙ ΣΙΑ Ε.Ε. (δ.τ. ΗΛΙΑΚΗ ΜΕΣΟΤΟΠΟΥ Ε.Ε.)</t>
  </si>
  <si>
    <t>658/2020 27.03.2020</t>
  </si>
  <si>
    <t>659/2020 27.03.2020</t>
  </si>
  <si>
    <t>664/2020 27.03.2020</t>
  </si>
  <si>
    <t>ΣΥΝΟΛΟ ΕΓΓΥΗΜΕΝΗΣ ΙΣΧΥΟΣ ΥΒΣ ΣΤΗΝ ΚΡΗΤΗ</t>
  </si>
  <si>
    <t>ΑΔΕΙΑ ΠΑΡΑΓΩΓΗΣ (Απόφαση ΡΑΕ υπ'αριθμ)</t>
  </si>
  <si>
    <t>ΑΓΑΘΟΝΗΣΙ</t>
  </si>
  <si>
    <t>ΕΛΛΗΝΙΚΟΙ ΥΒΡΙΔΙΚΟΙ ΣΤΑΘΜΟΙ ΑΝΩΝΥΜΗ ΕΤΑΙΡΕΙΑ (δ.τ. Ε.Υ.Σ. Α.Ε.)</t>
  </si>
  <si>
    <t>541/2020 06.03.2020</t>
  </si>
  <si>
    <t>ΑΜΟΡΓΟΣ</t>
  </si>
  <si>
    <t>ΠΕΡΙΣΤΕΡΙΕΣ ΑΜΟΡΓΟΥ</t>
  </si>
  <si>
    <t>ΠΕΡΙΣΤΕΡΙΕΣ ΚΑΙ ΚΑΣΤΕΛΛΑΣ ΑΜΟΡΓΟΥ (ΑΠ)</t>
  </si>
  <si>
    <t>ΔΔΝ/1532/18.04.2018</t>
  </si>
  <si>
    <t>483/2020 06.03.2020</t>
  </si>
  <si>
    <t>ΠΕΡΙΣΤΕΡΙΕΣ ΚΑΣΤΕΛΛΑΣ ΑΜΟΡΓΟΥ (ΦΒ)</t>
  </si>
  <si>
    <t>ΚΑΛΟΤΑΡΙΤΙΣΣΑ ΑΜΟΡΓΟΥ</t>
  </si>
  <si>
    <t>ΚΑΛΟΤΑΡΙΤΙΣΣΑ ΑΜΟΡΓΟΥ (ΦΒ)</t>
  </si>
  <si>
    <t>484/2020 06.03.2020</t>
  </si>
  <si>
    <t>ΜΟΥΡΟΥ ΑΜΟΡΓΟΥ</t>
  </si>
  <si>
    <t>ΒΙΓΛΕΣ &amp; ΜΟΥΡΟΥ ΑΜΟΡΓΟΥ (ΦΒ)</t>
  </si>
  <si>
    <t>485/2020 06.03.2020</t>
  </si>
  <si>
    <t>ΕΛΛΗΝΙΚΟΙ ΥΒΡΙΔΙΚΟΙ ΣΤΑΘΜΟΙ Α.Ε.</t>
  </si>
  <si>
    <t>651/2020 27.03.2020</t>
  </si>
  <si>
    <t>ELPEDISON ΠΑΡΑΓΩΓΗ ΗΛΕΚΤΡΙΚΗΣ ΕΝΕΡΓΕΙΑΣ ΜΟΝΟΠΡΟΣΩΠΗ ΑΝΩΝΥΜΗ ΕΤΑΙΡΕΙΑ (δ.τ. ELPEDISON Μ.Α.Ε.)</t>
  </si>
  <si>
    <t>ΚΟΡΑΚΙ-ΒΟΥΝΟ, Δ.Ε. ΑΜΟΡΓΟΥ</t>
  </si>
  <si>
    <t>ΚΟΡΑΚΙ-ΒΟΥΝΟ, Δ.Ε. ΑΜΟΡΓΟΥ (ΦΒ)</t>
  </si>
  <si>
    <t>668/2020 27.03.2020</t>
  </si>
  <si>
    <t>ΑΝΑΦΗ</t>
  </si>
  <si>
    <t>ΛΙΒΑΔΙΩΝ ΛΑΓΚΑΔΙ Δ. ΑΝΑΦΗΣ</t>
  </si>
  <si>
    <t>ΛΥΤΡΑ - ΑΓ. ΓΕΩΡΓΙΟΣ - ΛΙΒΑΔΙΩΝ ΛΑΓΚΑΔΙ - ΑΓ ΜΑΡΙΝΑ Δ. ΑΝΑΦΗΣ</t>
  </si>
  <si>
    <t>450/2020 05.03.2020</t>
  </si>
  <si>
    <t>ΒΑΓΙΑ ΑΝΑΦΗΣ</t>
  </si>
  <si>
    <t>ΒΑΓΙΑ ΑΝΑΦΗΣ (ΦΒ)</t>
  </si>
  <si>
    <t>539/2020 06.03.2020</t>
  </si>
  <si>
    <t>EUNICE FEROUSA A.E.)</t>
  </si>
  <si>
    <t xml:space="preserve"> ΒΟΥΝΙΑΣ ΑΝΑΦΗ</t>
  </si>
  <si>
    <t>ΒΟΥΝΙΑΣ ΑΝΑΦΗΣ (ΑΠ)</t>
  </si>
  <si>
    <t>487/2020 06.03.2020</t>
  </si>
  <si>
    <t>ΒΟΥΝΙΑΣ ΑΝΑΦΗΣ (ΦΒ)</t>
  </si>
  <si>
    <t>ΑΝΤΙΚΥΘΗΡΑ</t>
  </si>
  <si>
    <t>ΑΜΠΕΛΑ ΑΝΤΙΚΥΘΗΡΩΝ</t>
  </si>
  <si>
    <t>ΑΜΠΕΛΑ ΑΝΤΙΚΥΘΗΡΩΝ (ΦΒ)</t>
  </si>
  <si>
    <t>545/2020 06.03.2020</t>
  </si>
  <si>
    <t>ΓΑΥΔΟΣ</t>
  </si>
  <si>
    <t>ΜΥΛΟΙ ΓΑΥΔΟΥ</t>
  </si>
  <si>
    <t>540/2020 06.03.2020</t>
  </si>
  <si>
    <t>ΔΟΝΟΥΣΑ</t>
  </si>
  <si>
    <t>546/2020 06.03.2020</t>
  </si>
  <si>
    <t>ΕΡΕΙΚΟΥΣΣΑ</t>
  </si>
  <si>
    <t>ΠΟΡΤΟ-ΑΓΙΟΣ ΝΙΚΟΛΑΟΣ-ΕΡΕΙΚΟΥΣΣΑ</t>
  </si>
  <si>
    <t>543/2020 06.03.2020</t>
  </si>
  <si>
    <t>ΚΑΡΠΑΘΟΣ</t>
  </si>
  <si>
    <t>ΚΑΣΟΣ</t>
  </si>
  <si>
    <t>ΕΝΕΤ Α.Ε.</t>
  </si>
  <si>
    <t>ΑΝΤΙΠΕΡΑΤΟΣ Δ. ΚΑΣΟΥ</t>
  </si>
  <si>
    <t>ΜΕΓΑΛΟΣ ΠΡΙΩΝΑΣ Δ. ΚΑΣΟΥ</t>
  </si>
  <si>
    <t>406/2020 27.02.2020</t>
  </si>
  <si>
    <t>ΣΥΝΟΛΟ ΕΓΓΥΗΜΕΝΗΣ ΙΣΧΥΟΣ ΥΒΣ ΣΤΗΝ ΚΑΣΟ</t>
  </si>
  <si>
    <t>ΣΥΝΟΛΟ ΕΓΓΥΗΜΕΝΗΣ ΙΣΧΥΟΣ ΥΒΣ ΣΤΟ ΗΣ ΚΑΡΠΑΘΟΥ</t>
  </si>
  <si>
    <t>ΑΙΟΛΙΚΑ ΠΑΡΚΑ ΓΑΪΔΟΥΡΟΡΑΧΗ Α.Ε. -Κ.ΚΟΚΚΙΝΟΓΕΝΝΗΣ &amp; ΣΙΑ Ο.Ε</t>
  </si>
  <si>
    <t>537/2020 06.03.2020</t>
  </si>
  <si>
    <t>ΣΥΝΟΛΟ ΕΓΓΥΗΜΕΝΗΣ ΙΣΧΥΟΣ ΥΒΣ ΣΤΗΝ ΚΑΛΥΜΝΟ</t>
  </si>
  <si>
    <t>ΚΩ - ΚΑΛΥΜΝΟΥ</t>
  </si>
  <si>
    <t>ΚΑΛΥΜΝΟΣ</t>
  </si>
  <si>
    <t>ΤΣΕΛΕΜΕΝΤΕΣ Δ. ΚΑΛΥΜΝΟΥ</t>
  </si>
  <si>
    <t>ΤΣΕΛΕΜΕΝΤΕΣ (ΑΠ)</t>
  </si>
  <si>
    <t>435/2020 05.03.2020</t>
  </si>
  <si>
    <t>ΤΣΕΛΕΜΕΝΤΕΣ (ΦΒ)</t>
  </si>
  <si>
    <t>ΛΑΚΚΟΣ Δ. ΚΩ</t>
  </si>
  <si>
    <t>ΛΑΚΚΟΣ Δ. ΚΩ (ΑΠ)</t>
  </si>
  <si>
    <t>438/2020 05.03.2020</t>
  </si>
  <si>
    <t>ΛΑΚΚΟΣ Δ. ΚΩ (ΦΒ)</t>
  </si>
  <si>
    <t>ΚΟΧΥΛΑΡΙ Δ. ΚΩ</t>
  </si>
  <si>
    <t>ΚΟΧΥΛΑΡΙ Δ. ΚΩ (ΑΠ)</t>
  </si>
  <si>
    <t>439/2020 05.03.2020</t>
  </si>
  <si>
    <t>ΚΟΧΥΛΑΡΙ Δ. ΚΩ (ΦΒ)</t>
  </si>
  <si>
    <t>ΒΟΥΛΙΣΜΑΤΑ Δ. ΚΩ</t>
  </si>
  <si>
    <t>440/2020 05.03.2020</t>
  </si>
  <si>
    <t>ΚΑΡΑΠΗΔΙΑ Δ. ΚΩ</t>
  </si>
  <si>
    <t>ΚΑΡΑΠΗΔΙΑ Δ. ΚΩ (ΑΠ)</t>
  </si>
  <si>
    <t>441/2020 05.03.2020</t>
  </si>
  <si>
    <t>ΚΑΡΑΠΗΔΙΑ Δ. ΚΩ (ΦΒ)</t>
  </si>
  <si>
    <t>ΚΑΡΟΥΛΙΑ Δ. ΚΩ</t>
  </si>
  <si>
    <t>442/2020 05.03.2020</t>
  </si>
  <si>
    <t>ΕΛΛΗΝΙΚΑ Δ. ΚΩ</t>
  </si>
  <si>
    <t>ΕΛΛΗΝΙΚΑ Δ. ΚΩ (ΑΠ)</t>
  </si>
  <si>
    <t>443/2020 05.03.2020</t>
  </si>
  <si>
    <t>ΕΛΛΗΝΙΚΑ Δ. ΚΩ (ΦΒ)</t>
  </si>
  <si>
    <t>ΑΛΕΥΡΩΤΕΣ Δ. ΚΩ</t>
  </si>
  <si>
    <t>ΑΛΕΥΡΩΤΕΣ Δ. ΚΩ (ΑΠ)</t>
  </si>
  <si>
    <t>444/2020 05.03.2020</t>
  </si>
  <si>
    <t>ΑΛΕΥΡΩΤΕΣ Δ. ΚΩ (ΦΒ)</t>
  </si>
  <si>
    <t>ΚΑΛΑΜΙ Δ. ΚΩ</t>
  </si>
  <si>
    <t>445/2020 05.03.2020</t>
  </si>
  <si>
    <t>ΣΙΣΑΜΙΑ Δ. ΚΩ</t>
  </si>
  <si>
    <t>ΣΙΣΑΜΙΑ Δ. ΚΩ (ΑΠ)</t>
  </si>
  <si>
    <t>446/2020 05.03.2020</t>
  </si>
  <si>
    <t>ΣΙΣΑΜΙΑ Δ. ΚΩ (ΦΒ)</t>
  </si>
  <si>
    <t>ΠΟΤΑΜΙ Δ. ΚΩ</t>
  </si>
  <si>
    <t>ΠΟΤΑΜΙ Δ. ΚΩ (ΑΠ)</t>
  </si>
  <si>
    <t>447/2020 05.03.2020</t>
  </si>
  <si>
    <t>ΠΟΤΑΜΙ Δ. ΚΩ (ΦΒ)</t>
  </si>
  <si>
    <t xml:space="preserve">ΥΒΡΙΔΙΚΑ ΣΥΣΤΗΜΑΤΑ ΑΝΤΙΜΑΧΕΙΑΣ Μ. Ι.Κ.Ε </t>
  </si>
  <si>
    <t>488/2020 06.03.2020</t>
  </si>
  <si>
    <t>489/2020 06.03.2020</t>
  </si>
  <si>
    <t>ΥΒΡΙΔΙΚΑ ΣΥΣΤΗΜΑΤΑ ΑΝΤΙΜΑΧΕΙΑΣ Μ. Ι.Κ.Ε</t>
  </si>
  <si>
    <t>490/2020 06.03.2020</t>
  </si>
  <si>
    <t>491/2020 06.03.2020</t>
  </si>
  <si>
    <t>492/2020 06.03.2020</t>
  </si>
  <si>
    <t>ΣΥΝΟΛΟ ΕΓΓΥΗΜΕΝΗΣ ΙΣΧΥΟΣ ΥΒΣ ΣΤΗΝ ΚΩ</t>
  </si>
  <si>
    <t>ΛΕΙΨΟΙ</t>
  </si>
  <si>
    <t>ΠΑΤΕΛΑ Δ. ΛΕΡΟΥ</t>
  </si>
  <si>
    <t>ΠΑΤΕΛΑ - ΞΗΡΟΚΑΜΠΟΣ (ΑΠ)</t>
  </si>
  <si>
    <t>434/2020 05.03.2020</t>
  </si>
  <si>
    <t>ΠΑΤΕΛΑ - ΞΗΡΟΚΑΜΠΟΣ (ΦΒ)</t>
  </si>
  <si>
    <t>ΜΑΡΚΕΛΛΟΣ Δ. ΛΕΡΟΥ</t>
  </si>
  <si>
    <t>ΜΑΡΚΕΛΛΟΣ Δ. ΛΕΡΟΥ (ΑΠ)</t>
  </si>
  <si>
    <t>448/2020 05.03.2020</t>
  </si>
  <si>
    <t>ΜΑΡΚΕΛΛΟΣ Δ. ΛΕΡΟΥ (ΦΒ)</t>
  </si>
  <si>
    <t>ΣΥΝΟΛΟ ΕΓΓΥΗΜΕΝΗΣ ΙΣΧΥΟΣ ΥΒΣ ΣΤΗΝ ΛΕΡΟ</t>
  </si>
  <si>
    <t>ΣΥΝΟΛΟ ΕΓΓΥΗΜΕΝΗΣ ΙΣΧΥΟΣ ΥΒΣ ΣΤΟ ΗΣ ΚΩ - ΚΑΛΥΜΝΟΥ</t>
  </si>
  <si>
    <t>ΛΕΣΒΟΣ</t>
  </si>
  <si>
    <t>ΕΛΛΑΚΤΩΡ Α.Ε. (ΠΡΩΗΝ ΕΛ. ΤΕΧ. ΑΝΕΜΟΣ Α.Ε. - ΑΙΟΛΙΚΗ ΟΛΥΜΠΟΥ ΕΥΒΟΙΑΣ Α.Ε. )</t>
  </si>
  <si>
    <t>ΦΡΑΓΜΑ ΕΡΕΣΟΥ Ν. ΛΕΣΒΟΥ</t>
  </si>
  <si>
    <t>ΒΙΓΛΑ ΠΛΑΚΕΣ Ν. ΛΕΣΒΟΥ</t>
  </si>
  <si>
    <t>ΔΔΝ/113/11.01.2010</t>
  </si>
  <si>
    <t>1339/2010 10.09.2010</t>
  </si>
  <si>
    <t>ΔΔΝ/1471/20.05.2011</t>
  </si>
  <si>
    <t>ΣΥΝΟΛΟ ΕΓΓΥΗΜΕΝΗΣ ΙΣΧΥΟΣ ΥΒΣ ΣΤΟ ΗΣ ΛΕΣΒΟΥ</t>
  </si>
  <si>
    <t>ΛΗΜΝΟΣ</t>
  </si>
  <si>
    <t>ΚΑΜΑΡΩΤΟ Δ. ΛΗΜΝΟΥ</t>
  </si>
  <si>
    <t>436/2020 05.03.2020</t>
  </si>
  <si>
    <t>ΟΘΩΝΟΙ</t>
  </si>
  <si>
    <t>ΕΛΛΗΝΙΚΟΙ ΥΒΡΙΔΙΚΟΙ ΣΤΑΘΜΟΙ ΑΝΩΝΥΜΗ ΕΤΑΙΡΕΙΑ» (δ.τ. Ε.Υ.Σ. Α.Ε.)</t>
  </si>
  <si>
    <t>ΓΚΟΙΤΖΙΜΑΤΙΚΑ-ΟΘΩΝΩΝ</t>
  </si>
  <si>
    <t>538/2020 06.03.2020</t>
  </si>
  <si>
    <t>ΠΑΤΜΟΥ</t>
  </si>
  <si>
    <t>ΠΑΤΜΟΣ</t>
  </si>
  <si>
    <t>ΦΩΚΙΑΣ ΠΑΤΜΟΥ</t>
  </si>
  <si>
    <t>477/2020 06.03.2020</t>
  </si>
  <si>
    <t>ΑΓΙΟΣ ΓΕΩΡΓΙΟΣ ΠΑΤΜΟΥ</t>
  </si>
  <si>
    <t>ΜΕΡΙΚΑΣ  ΠΑΤΜΟΥ</t>
  </si>
  <si>
    <t>479/2020 06.03.2020</t>
  </si>
  <si>
    <t>ΛΑΜΠΗ ΠΑΤΜΟΥ</t>
  </si>
  <si>
    <t>480/2020 06.03.2020</t>
  </si>
  <si>
    <t>ΣΤΑΥΡΟΣ ΠΑΤΜΟΥ</t>
  </si>
  <si>
    <t>481/2020 06.03.2020</t>
  </si>
  <si>
    <t>ΟΣΙΟΣ ΠΑΤΜΟΥ</t>
  </si>
  <si>
    <t>482/2020 06.03.2020</t>
  </si>
  <si>
    <t>ΣΤΕΡΝΑ-ΠΑΤΜΟΥ</t>
  </si>
  <si>
    <t>542/2020 06.03.2020</t>
  </si>
  <si>
    <t>ΡΟΔΟΥ</t>
  </si>
  <si>
    <t>ΡΟΔΟΣ</t>
  </si>
  <si>
    <t>ΑΙΟΛΙΚΗ ΕΝΕΡΓΕΙΑΚΗ ΛΑΚΩΝΙΑΣ Α.Ε.</t>
  </si>
  <si>
    <t>ΒΟΥΚΟΛΙΕΣ Δ.ΡΟΔΟΥ</t>
  </si>
  <si>
    <t>ΒΟΥΝΙ Δ.ΡΟΔΟΥ</t>
  </si>
  <si>
    <t>ΔΔΝ/8323/14.09.2011</t>
  </si>
  <si>
    <t>1422/2011 23.11.2011</t>
  </si>
  <si>
    <t>ΞΕΛΟΡΙΜΙ Δ.ΡΟΔΟΥ</t>
  </si>
  <si>
    <t>ΠΕΛΕΚΑΝΟΣ Δ.ΡΟΔΟΥ</t>
  </si>
  <si>
    <t>ΜΑΥΡΟ ΒΟΥΝΟ Δ.ΡΟΔΟΥ</t>
  </si>
  <si>
    <t>ΑΙΟΛΙΚΗ ΛΙΡΑ Α.Ε.</t>
  </si>
  <si>
    <t>ΘΑΛΑΣΣΙΕΣ Δ.ΡΟΔΟΥ</t>
  </si>
  <si>
    <t>ΧΟΧΛΑΚΟΝΟΣ  Δ.ΡΟΔΟΥ</t>
  </si>
  <si>
    <t>1423/2011 23.11.2011</t>
  </si>
  <si>
    <t>ΠΑΛΑΙΟΛΑΣΤΡΟ Δ.ΡΟΔΟΥ</t>
  </si>
  <si>
    <t>ARGOLIDA AIOLOS A.E.</t>
  </si>
  <si>
    <t>ΑΙΜΝΙΟ Δ.ΡΟΔΟΥ</t>
  </si>
  <si>
    <t>ΞΕΡΑ ΞΥΛΑ - ΣΤΑΥΡΟΣ Δ.ΡΟΔΟΥ</t>
  </si>
  <si>
    <t>1424/2011 23.11.2011</t>
  </si>
  <si>
    <t>ΣΧΟΛΕΙΟΥ ΧΩΡΑΦΙ  Δ.ΡΟΔΟΥ</t>
  </si>
  <si>
    <t>463/2020 05.03.2020</t>
  </si>
  <si>
    <t>ΣΕΛΛΑΡΙ Δ. ΡΟΔΟΥ</t>
  </si>
  <si>
    <t>ΣΕΛΛΑΡΙ Δ. ΡΟΔΟΥ (ΑΠ)</t>
  </si>
  <si>
    <t>449/2020 05.03.2020</t>
  </si>
  <si>
    <t>ΣΕΛΛΑΡΙ Δ. ΡΟΔΟΥ (ΦΒ)</t>
  </si>
  <si>
    <t>ΧΟΧΛΑΚΟΝΟΣ Δ. ΡΟΔΟΥ</t>
  </si>
  <si>
    <t>ΧΟΧΛΑΚΟΝΟΣ - ΚΑΠΑΣΑ  Δ.ΡΟΔΟΥ (ΑΠ)</t>
  </si>
  <si>
    <t>451/2020 05.03.2020</t>
  </si>
  <si>
    <t>ΧΟΧΛΑΚΟΝΟΣ - ΚΑΠΑΣΑ  Δ.ΡΟΔΟΥ (ΦΒ)</t>
  </si>
  <si>
    <t>ΠΑΧΝΟΒΟΥΝΟ Δ. ΡΟΔΟΥ</t>
  </si>
  <si>
    <t>ΠΑΧΝΟΒΟΥΝΟ Δ.ΡΟΔΟΥ (ΑΠ)</t>
  </si>
  <si>
    <t>452/2020 05.03.2020</t>
  </si>
  <si>
    <t>ΠΑΧΝΟΒΟΥΝΟ Δ. ΡΟΔΟΥ (ΦΒ)</t>
  </si>
  <si>
    <t>ΒΑΛΑΝΑΣ Δ. ΡΟΔΟΥ</t>
  </si>
  <si>
    <t>ΒΑΛΑΝΑΣ Δ.ΡΟΔΟΥ (ΑΠ)</t>
  </si>
  <si>
    <t>453/2020 05.03.2020</t>
  </si>
  <si>
    <t>ΒΑΛΑΝΑΣ Δ.ΡΟΔΟΥ (ΦΒ)</t>
  </si>
  <si>
    <t>ΚΑΣΤΡΕΛΙΑ Δ. ΡΟΔΟΥ</t>
  </si>
  <si>
    <t>ΚΑΣΤΡΕΛΙΑ Δ. ΡΟΔΟΥ (ΑΠ)</t>
  </si>
  <si>
    <t>454/2020 05.03.2020</t>
  </si>
  <si>
    <t>ΚΑΣΤΡΕΛΙΑ Δ. ΡΟΔΟΥ (ΦΒ)</t>
  </si>
  <si>
    <t>ΜΟΥΤΣΑΤΣΟΣ Δ. ΡΟΔΟΥ</t>
  </si>
  <si>
    <t>ΜΟΥΤΣΑΤΣΟΣ Δ. ΡΟΔΟΥ (ΑΠ)</t>
  </si>
  <si>
    <t>455/2020 05.03.2020</t>
  </si>
  <si>
    <t>ΜΟΥΤΣΑΤΣΟΣ Δ. ΡΟΔΟΥ (ΦΒ)</t>
  </si>
  <si>
    <t>ΣΠΙΤΑΚΙ Δ. ΡΟΔΟΥ</t>
  </si>
  <si>
    <t>ΣΠΙΤΑΚΙ Δ. ΡΟΔΟΥ (ΑΠ)</t>
  </si>
  <si>
    <t>456/2020 05.03.2020</t>
  </si>
  <si>
    <t>ΣΠΙΤΑΚΙ Δ. ΡΟΔΟΥ (ΦΒ)</t>
  </si>
  <si>
    <t>ΒΡΟΜΑΧΕΝΟ Δ. ΡΟΔΟΥ</t>
  </si>
  <si>
    <t>ΒΡΟΜΑΧΕΝΟ Δ. ΡΟΔΟΥ (ΑΠ)</t>
  </si>
  <si>
    <t>457/2020 05.03.2020</t>
  </si>
  <si>
    <t>ΒΡΟΜΑΧΕΝΟ Δ. ΡΟΔΟΥ (ΦΒ)</t>
  </si>
  <si>
    <t>ΛΑΜΠΙΡΗ Δ. ΡΟΔΟΥ</t>
  </si>
  <si>
    <t>ΛΑΜΠΙΡΗ Δ. ΡΟΔΟΥ (ΑΠ)</t>
  </si>
  <si>
    <t>458/2020 05.03.2020</t>
  </si>
  <si>
    <t>ΛΑΜΠΙΡΗ Δ. ΡΟΔΟΥ (ΦΒ)</t>
  </si>
  <si>
    <t>ΠΑΡΑΪΛΗΣ Δ. ΡΟΔΟΥ</t>
  </si>
  <si>
    <t>ΠΑΡΑΪΛΗΣ Δ. ΡΟΔΟΥ (ΑΠ)</t>
  </si>
  <si>
    <t>459/2020 05.03.2020</t>
  </si>
  <si>
    <t>ΠΑΡΑΪΛΗΣ Δ. ΡΟΔΟΥ (ΦΒ)</t>
  </si>
  <si>
    <t>ΚΟΦΙΝΑΡΙ Δ. ΡΟΔΟΥ</t>
  </si>
  <si>
    <t>ΚΟΦΙΝΑΡΙ Δ. ΡΟΔΟΥ (ΑΠ)</t>
  </si>
  <si>
    <t>460/2020 05.03.2020</t>
  </si>
  <si>
    <t>ΚΟΦΙΝΑΡΙ Δ. ΡΟΔΟΥ (ΦΒ)</t>
  </si>
  <si>
    <t>ΚΟΠΑΝΑΣ Δ. ΡΟΔΟΥ</t>
  </si>
  <si>
    <t>ΚΟΠΑΝΑΣ - ΜΥΛΟΙ Δ. ΡΟΔΟΥ (ΑΠ)</t>
  </si>
  <si>
    <t>461/2020 05.03.2020</t>
  </si>
  <si>
    <t>ΚΟΠΑΝΑΣ - ΜΥΛΟΙ Δ. ΡΟΔΟΥ (ΦΒ)</t>
  </si>
  <si>
    <t>ΣΑΜΟΣ</t>
  </si>
  <si>
    <t>ΦΟΥΡΝΟΙ</t>
  </si>
  <si>
    <t xml:space="preserve">EUNICE FEROUSA Α. Ε. </t>
  </si>
  <si>
    <t>ΚΕΦΑΛΑΣ ΦΟΥΡΝΟΙ ΚΟΡΣΕΩΝ</t>
  </si>
  <si>
    <t>ΚΕΦΑΛΑΣ ΦΟΥΡΝΟΙ ΚΟΡΣΕΩΝ (ΑΠ)</t>
  </si>
  <si>
    <t>486/2020 06.03.2020</t>
  </si>
  <si>
    <t>ΣΥΝΟΛΟ ΕΓΓΥΗΜΕΝΗΣ ΙΣΧΥΟΣ ΥΒΣ ΣΤΟΥΣ ΦΟΥΡΝΟΥΣ</t>
  </si>
  <si>
    <t>ΣΕΡΙΦΟΣ</t>
  </si>
  <si>
    <t>ΣΙΦΝΟΣ</t>
  </si>
  <si>
    <t>ΣΚΥΡΟΣ</t>
  </si>
  <si>
    <t>ΤΡΑΧΥ ΠΕΥΚΟΣ-ΣΚΥΡΟΥ</t>
  </si>
  <si>
    <t>544/2020 06.03.2020</t>
  </si>
  <si>
    <t>ΧΙΟΣ</t>
  </si>
  <si>
    <t>ΒΟΡΟΣΚΕΠΟ Δ. ΧΙΟΥ</t>
  </si>
  <si>
    <t>437/2020 05.03.2020</t>
  </si>
  <si>
    <t>EUNICE LABORATORIES ΜΟΝ. ΙΚΕ</t>
  </si>
  <si>
    <t>669/2020 27.03.2020</t>
  </si>
  <si>
    <t>ΤΕΡΝΑ ΕΝΕΡΓΕΙΑΚΗ ΑΝΩΝΥΜΗ ΒΙΟΜΗΧΑΝΙΚΗ ΕΜΠΟΡΙΚΗ ΤΕΧΝΙΚΗ ΕΤΑΙΡΕΙΑ (δ.τ. ΤΕΡΝΑ ΕΝΕΡΓΕΙΑΚΗ Α.Β.Ε.Τ.Ε.)</t>
  </si>
  <si>
    <t>666/2020 27.03.2020</t>
  </si>
  <si>
    <t>667/2020 27.03.2020</t>
  </si>
  <si>
    <t>ΔΥΤΙΚΟΣ ΥΒΡΙΔΙΚΟΣ Α.Ε. (DYTIKOS HYBRID A.E.)</t>
  </si>
  <si>
    <t>ΒΟΛΑΚΑΣ-ΣΑΝΤΑΛΟΣ, Δ.Ε. ΚΑΡΠΑΘΟΥ</t>
  </si>
  <si>
    <t>ΒΟΛΑΚΑΣ-ΣΑΝΤΑΛΟΣ, Δ.Ε. ΚΑΡΠΑΘΟΥ (ΑΠ)</t>
  </si>
  <si>
    <t>713/2020 09.04.2020</t>
  </si>
  <si>
    <t>ΒΟΛΑΚΑΣ-ΣΑΝΤΑΛΟΣ, Δ.Ε. ΚΑΡΠΑΘΟΥ (ΦΒ)</t>
  </si>
  <si>
    <t>ΣΥΝΟΛΟ ΕΓΓΥΗΜΕΝΗΣ ΙΣΧΥΟΣ ΥΒΣ ΣΤΗΝ ΚΑΡΠΑΘΟ</t>
  </si>
  <si>
    <t>ΚΥΘΝΟΥ</t>
  </si>
  <si>
    <t>649/2020 27.03.2020</t>
  </si>
  <si>
    <t>650/2020 27.03.2020</t>
  </si>
  <si>
    <t>ΥΒΡΙΔΙΚΑ ΣΥΣΤΗΜΑΤΑ ΚΩ Ι.Κ.Ε.</t>
  </si>
  <si>
    <t>493/2020 06.03.2020</t>
  </si>
  <si>
    <t>494/2020 06.03.2020</t>
  </si>
  <si>
    <t>495/2020 06.03.2020</t>
  </si>
  <si>
    <t>496/2020 06.03.2020</t>
  </si>
  <si>
    <t>502/2020 06.03.2020</t>
  </si>
  <si>
    <t>ΔΩΔΕΚΑΝΗΣΟΣ ΑΙΟΛΙΚΗ Α.Ε.</t>
  </si>
  <si>
    <t>714/2020 09.04.2020</t>
  </si>
  <si>
    <t>715/2020 09.04.2020</t>
  </si>
  <si>
    <t>ΣΥΝΟΛΟ ΕΓΓΥΗΜΕΝΗΣ ΙΣΧΥΟΣ ΥΒΣ ΣΤΟΥΣ ΛΕΙΨΟΥΣ</t>
  </si>
  <si>
    <t>670/2020 27.03.2020</t>
  </si>
  <si>
    <t>528/2020 06.03.2020</t>
  </si>
  <si>
    <t>ΚΑΥΚΑΡΕΣ, Δ.Ε. ΜΑΝΤΑΜΑΔΟΥ, Δ. ΛΕΣΒΟΥ</t>
  </si>
  <si>
    <t>ΚΑΥΚΑΡΕΣ, Δ.Ε. ΜΑΝΤΑΜΑΔΟΥ, Δ. ΛΕΣΒΟΥ (ΦΒ)</t>
  </si>
  <si>
    <t>657/2020 27.03.2020</t>
  </si>
  <si>
    <t>533/2020 06.03.2020</t>
  </si>
  <si>
    <t>534/2020 06.03.2020</t>
  </si>
  <si>
    <t>ΟΙΚΟΛΟΓΙΚΗ ΕΝΕΡΓΕΙΑΚΗ Α.Ε. (δ.τ. ECEN)</t>
  </si>
  <si>
    <t>ΔΟΚΙΜΙ, Δ.Ε. ΑΤΣΙΚΗΣ, Δ. ΛΗΜΝΟΥ</t>
  </si>
  <si>
    <t>ΔΟΚΙΜΙ, Δ.Ε. ΑΤΣΙΚΗΣ, Δ. ΛΗΜΝΟΥ (ΦΒ)</t>
  </si>
  <si>
    <t>660/2020 27.03.2020</t>
  </si>
  <si>
    <t>536/2020 06.03.2020</t>
  </si>
  <si>
    <t>ΠΡΟΦΗΤΗΣ ΗΛΙΑΣ, Δ.Ε. ΛΗΜΝΟΥ (ΦΒ)</t>
  </si>
  <si>
    <t>ΠΡΟΦΗΤΗΣ ΗΛΙΑΣ, Δ.Ε. ΛΗΜΝΟΥ</t>
  </si>
  <si>
    <t xml:space="preserve">ΚΟΡΔΟΜΑΤΙ, Δ.Ε. ΑΤΣΙΚΗΣ, Δ. ΛΗΜΝΟΥ </t>
  </si>
  <si>
    <t>ΚΟΡΔΟΜΑΤΙ, Δ.Ε. ΑΤΣΙΚΗΣ, Δ. ΛΗΜΝΟΥ (ΦΒ)</t>
  </si>
  <si>
    <t>ΛΑΓΟΠΑΤΙΑ, Δ.Ε. ΜΥΡΙΝΑΣ &amp; ΝΕΑΣ ΚΟΥΤΑΛΗΣ, Δ. ΛΗΜΝΟΥ</t>
  </si>
  <si>
    <t>ΛΑΓΟΠΑΤΙΑ, Δ.Ε. ΜΥΡΙΝΑΣ &amp; ΝΕΑΣ ΚΟΥΤΑΛΗΣ, Δ. ΛΗΜΝΟΥ (ΦΒ)</t>
  </si>
  <si>
    <t>ΓΚΟΙΤΖΙΜΑΤΙΚΑ-ΟΘΩΝΩΝ (ΦΒ)</t>
  </si>
  <si>
    <t>ΣΥΝΟΛΟ ΕΓΓΥΗΜΕΝΗΣ ΙΣΧΥΟΣ ΥΒΣ ΣΤΟ ΗΣ ΛΗΜΝΟΥ</t>
  </si>
  <si>
    <t>ΣΥΝΟΛΟ ΕΓΓΥΗΜΕΝΗΣ ΙΣΧΥΟΣ ΥΒΣ ΣΤΟ ΗΣ ΟΘΩΝΩΝ</t>
  </si>
  <si>
    <t>ΠΑΝΑΓΙΑ-ΚΑΛΑΜΙΩΤΙΣΣΑ-ΑΓΙΑ ΠΑΡΑΣΚΕΥΗ-ΜΕΡΙΚΑΣ-ΚΕΡΑΙΕΣ, Δ.Ε. ΠΑΤΜΟΥ</t>
  </si>
  <si>
    <t>ΠΑΝΑΓΙΑ-ΚΑΛΑΜΙΩΤΙΣΣΑ-ΑΓΙΑ ΠΑΡΑΣΚΕΥΗ-ΜΕΡΙΚΑΣ-ΚΕΡΑΙΕΣ, Δ.Ε. ΠΑΤΜΟΥ (ΦΒ)</t>
  </si>
  <si>
    <t>652/2020 27.03.2020</t>
  </si>
  <si>
    <t>661/2020 27.03.2020</t>
  </si>
  <si>
    <t>ΣΤΕΡΝΑ-ΠΑΤΜΟΥ (ΦΒ)</t>
  </si>
  <si>
    <t>ΕΛΛΗΝΙΚΟΙ ΥΒΡΙΔΙΚΟΙ ΣΤΑΘΜΟΙ Α.Ε.  (δ.τ. Ε.Υ.Σ. Α.Ε.)</t>
  </si>
  <si>
    <t>ΣΥΝΟΛΟ ΕΓΓΥΗΜΕΝΗΣ ΙΣΧΥΟΣ ΥΒΣ ΣΤΟ ΗΣ ΡΟΔΟΥ</t>
  </si>
  <si>
    <t>ΣΥΝΟΛΟ ΕΓΓΥΗΜΕΝΗΣ ΙΣΧΥΟΣ ΥΒΣ ΣΤΗ ΣΑΜΟ</t>
  </si>
  <si>
    <t>ΣΥΝΟΛΟ ΕΓΓΥΗΜΕΝΗΣ ΙΣΧΥΟΣ ΥΒΣ ΣΤΟ ΗΣ ΣΑΜΟΥ</t>
  </si>
  <si>
    <t>521/2020 06.03.2020</t>
  </si>
  <si>
    <t>527/2020 06.03.2020</t>
  </si>
  <si>
    <t>ΝΙΚΗΤΗΔΕΣ, Δ.Ε. ΠΥΘΑΓΟΡΕΙΟΥ, Δ. ΣΑΜΟΥ</t>
  </si>
  <si>
    <t>ΝΙΚΗΤΗΔΕΣ, Δ.Ε. ΠΥΘΑΓΟΡΕΙΟΥ, Δ. ΣΑΜΟΥ (ΦΒ)</t>
  </si>
  <si>
    <t>662/2020 27.03.2020</t>
  </si>
  <si>
    <t>ΤΣΑΚΑΛΟΡΡΕΜΑ, Δ.Ε. ΠΥΘΑΓΟΡΕΙΟΥ, Δ. ΣΑΜΟΥ</t>
  </si>
  <si>
    <t>ΤΣΑΚΑΛΟΡΡΕΜΑ, Δ.Ε. ΠΥΘΑΓΟΡΕΙΟΥ, Δ. ΣΑΜΟΥ (ΦΒ)</t>
  </si>
  <si>
    <t>663/2020 27.03.2020</t>
  </si>
  <si>
    <t>ΚΑΜΝΑΚΙ,Δ.Ε. ΠΥΘΑΓΟΡΕΙΟΥ, Δ. ΣΑΜΟΥ</t>
  </si>
  <si>
    <t>ΚΑΜΝΑΚΙ,Δ.Ε. ΠΥΘΑΓΟΡΕΙΟΥ, Δ. ΣΑΜΟΥ (ΦΒ)</t>
  </si>
  <si>
    <t>ΠΑΛΙΟΜΑΝΤΡΙΑ,Δ.Ε. ΠΥΘΑΓΟΡΕΙΟΥ, Δ. ΣΑΜΟΥ</t>
  </si>
  <si>
    <t>ΠΑΛΙΟΜΑΝΤΡΙΑ,Δ.Ε. ΠΥΘΑΓΟΡΕΙΟΥ, Δ. ΣΑΜΟΥ (ΦΒ)</t>
  </si>
  <si>
    <t>529/2020 06.03.2020</t>
  </si>
  <si>
    <t>532/2020 06.03.2020</t>
  </si>
  <si>
    <t>ΜΑΪΜΑΣ-ΣΚΛΑΒΟΓΙΑΝΝΗ, Δ.Ε. ΣΕΡΙΦΟΥ</t>
  </si>
  <si>
    <t>ΜΑΪΜΑΣ-ΣΚΛΑΒΟΓΙΑΝΝΗ, Δ.Ε. ΣΕΡΙΦΟΥ (ΦΒ)</t>
  </si>
  <si>
    <t>654/2020 27.03.2020</t>
  </si>
  <si>
    <t>530/2020 06.03.2020</t>
  </si>
  <si>
    <t>531/2020 06.03.2020</t>
  </si>
  <si>
    <t>ΧΕΡΡΟΝΗΣΟΣ-ΧΩΝΗ, Δ.Ε. ΣΙΦΝΟΥ (ΦΒ)</t>
  </si>
  <si>
    <t>ΧΕΡΡΟΝΗΣΟΣ-ΧΩΝΗ, Δ.Ε. ΣΙΦΝΟΥ</t>
  </si>
  <si>
    <t>ΑΣΠΡΗ ΒΙΓΛΑ-ΑΝΤΡΙ, Δ.Ε. ΣΙΦΝΟΥ</t>
  </si>
  <si>
    <t>ΑΣΠΡΗ ΒΙΓΛΑ-ΑΝΤΡΙ, Δ.Ε. ΣΙΦΝΟΥ (ΦΒ)</t>
  </si>
  <si>
    <t>653/2020 27.03.2020</t>
  </si>
  <si>
    <t>ΑΓΙΟΣ ΣΥΜΕΩΝ, Δ.Ε. ΣΙΦΝΟΥ</t>
  </si>
  <si>
    <t>ΑΓΙΟΣ ΣΥΜΕΩΝ, Δ.Ε. ΣΙΦΝΟΥ (ΦΒ)</t>
  </si>
  <si>
    <t>716/2020 09.04.2020</t>
  </si>
  <si>
    <t>ΠΑΥΛΙΔΗΣ Α.Ε.  ΜΑΡΜΑΡΑ-ΓΡΑΝΙΤΕΣ</t>
  </si>
  <si>
    <t>509/2020 06.03.2020</t>
  </si>
  <si>
    <t>ΣΤΟΜΑ ΜΑΛΛΑ, Δ.Ε. ΣΚΥΡΟΥ</t>
  </si>
  <si>
    <t>ΣΤΟΜΑ ΜΑΛΛΑ, Δ.Ε. ΣΚΥΡΟΥ (ΦΒ)</t>
  </si>
  <si>
    <t>665/2020 27.03.2020</t>
  </si>
  <si>
    <t>535/2020 06.03.2020</t>
  </si>
  <si>
    <t>648/2020 27.03.2020</t>
  </si>
  <si>
    <t>ΤΡΑΧΥ ΠΕΥΚΟΣ-ΣΚΥΡΟΥ (ΦΒ)</t>
  </si>
  <si>
    <t>ΚΑΖΑΡΜΑ ΑΓΑΘΟΝΗΣΙΟΥ</t>
  </si>
  <si>
    <t>ΚΑΖΑΡΜΑ ΑΓΑΘΟΝΗΣΙΟΥ (ΦΒ)</t>
  </si>
  <si>
    <t>ΜΥΛΟΙ ΓΑΥΔΟΥ (ΦΒ)</t>
  </si>
  <si>
    <t>"ΤΗΣ ΠΑΝΑΓΙΑΣ Ο ΚΑΒΟΣ"-ΔΟΝΟΥΣΑ</t>
  </si>
  <si>
    <t>"ΤΗΣ ΠΑΝΑΓΙΑΣ Ο ΚΑΒΟΣ"-ΔΟΝΟΥΣΑ (ΦΒ)</t>
  </si>
  <si>
    <t>ΠΟΡΤΟ-ΑΓΙΟΣ ΝΙΚΟΛΑΟΣ-ΕΡΕΙΚΟΥΣΣΑ (ΦΒ)</t>
  </si>
  <si>
    <t>ΒΑΤΣΗ-ΧΑΒΟΥΝΑ, Δ.Ε. ΜΑΝΤΑΜΑΔΟΥ, Δ. ΛΕΣΒΟΥ</t>
  </si>
  <si>
    <t>ΒΑΤΣΗ-ΧΑΒΟΥΝΑ, Δ.Ε. ΜΑΝΤΑΜΑΔΟΥ, Δ. ΛΕΣΒΟΥ (ΦΒ)</t>
  </si>
  <si>
    <t>ΦΩΚΙΑΣ ΠΑΤΜΟΥ (ΦΒ)</t>
  </si>
  <si>
    <t>ΑΓΙΟΣ ΓΕΩΡΓΙΟΣ ΠΑΤΜΟΥ (ΦΒ)</t>
  </si>
  <si>
    <t>ΜΕΡΙΚΑΣ &amp; ΚΑΜΠΟΣ ΠΑΤΜΟΥ (ΦΒ)</t>
  </si>
  <si>
    <t>ΛΑΜΠΗ ΠΑΤΜΟΥ (ΦΒ)</t>
  </si>
  <si>
    <t xml:space="preserve">ΣΤΑΥΡΟΣ ΠΑΤΜΟΥ (ΦΒ) </t>
  </si>
  <si>
    <t>ΟΣΙΟΣ ΠΑΤΜΟΥ (ΦΒ)</t>
  </si>
  <si>
    <t>ΚΕΦΑΛΑΣ ΦΟΥΡΝΟΙ ΚΟΡΣΕΩΝ (ΦΒ)</t>
  </si>
  <si>
    <t>ΤΣΙΛΙΠΑΚΙ-ΣΠΑΘΙ, Δ.Ε. ΣΕΡΙΦΟΥ</t>
  </si>
  <si>
    <t>ΔΙΑΣΕΛΑ-ΤΡΟΥΛΛΟ, Δ.Ε. ΣΕΡΙΦΟΥ (ΦΒ)</t>
  </si>
  <si>
    <t>ΔΙΑΣΕΛΑ-ΤΡΟΥΛΛΟΙ, Δ.Ε. ΣΕΡΙΦΟΥ</t>
  </si>
  <si>
    <t>ΤΣΙΛΙΠΑΚΙ-ΣΠΑΘΙ, Δ.Ε. ΣΕΡΙΦΟΥ (ΦΒ)</t>
  </si>
  <si>
    <t>ΔΙΑΒΡΟΥΧΑΣ-ΕΡΙΝΑ-ΒΙΓΛΑ, Δ.Ε. ΣΙΦΝΟΥ</t>
  </si>
  <si>
    <t>ΔΙΑΒΡΟΥΧΑΣ-ΕΡΙΝΑ-ΒΙΓΛΑ, Δ.Ε. ΣΙΦΝΟΥ (ΦΒ)</t>
  </si>
  <si>
    <t>ΚΟΡΑΚΑΣ, Δ.Ε. ΣΚΥΡΟΥ</t>
  </si>
  <si>
    <t xml:space="preserve"> ΚΟΡΑΚΑΣ, Δ.Ε. ΣΚΥΡΟΥ (ΑΠ)</t>
  </si>
  <si>
    <t>ΚΟΡΑΚΑ", Δ.Ε. ΣΚΥΡΟΥ (ΦΒ)</t>
  </si>
  <si>
    <t>ΣΥΝΟΛΟ ΕΓΓΥΗΜΕΝΗΣ ΙΣΧΥΟΣ ΥΒΣ ΣΕ ΜΔΝ ΠΛΗΝ ΚΡΗΤΗΣ</t>
  </si>
  <si>
    <t>ΑΓΑΘΟΝΗΣΙΟΥ</t>
  </si>
  <si>
    <t>ΑΜΟΡΓΟΥ</t>
  </si>
  <si>
    <t>ΣΥΝΟΛΟ ΕΓΓΥΗΜΕΝΗΣ ΙΣΧΥΟΣ ΥΒΣ ΣΤΟ ΗΣ ΑΓΑΘΟΝΗΣΙΟΥ</t>
  </si>
  <si>
    <t>ΣΥΝΟΛΟ ΕΓΓΥΗΜΕΝΗΣ ΙΣΧΥΟΣ ΥΒΣ ΣΤΟ ΗΣ ΑΜΟΡΓΟΥ</t>
  </si>
  <si>
    <t>ΑΝΑΦΗΣ</t>
  </si>
  <si>
    <t>ΣΥΝΟΛΟ ΕΓΓΥΗΜΕΝΗΣ ΙΣΧΥΟΣ ΥΒΣ ΣΤΟ ΗΣ ΑΝΑΦΗΣ</t>
  </si>
  <si>
    <t>ΑΝΤΙΚΥΘΗΡΩΝ</t>
  </si>
  <si>
    <t>ΔΗΜΗΤΡΙΕΣ-ΚΑΜΑΡΙ, Δ.Ε. ΑΜΟΡΓΟΥ</t>
  </si>
  <si>
    <t>ΔΗΜΗΤΡΙΕΣ-ΚΑΜΑΡΙ, Δ.Ε. ΑΜΟΡΓΟΥ (ΦΒ)</t>
  </si>
  <si>
    <t>ΓΑΥΔΟΥ</t>
  </si>
  <si>
    <t>ΣΥΝΟΛΟ ΕΓΓΥΗΜΕΝΗΣ ΙΣΧΥΟΣ ΥΒΣ ΣΤΟ ΗΣ ΑΝΤΙΚΥΘΗΡΩΝ</t>
  </si>
  <si>
    <t>ΣΥΝΟΛΟ ΕΓΓΥΗΜΕΝΗΣ ΙΣΧΥΟΣ ΥΒΣ ΣΤΟ ΗΣ ΓΑΥΔΟΥ</t>
  </si>
  <si>
    <t>ΔΟΝΟΥΣΑΣ</t>
  </si>
  <si>
    <t>ΣΥΝΟΛΟ ΕΓΓΥΗΜΕΝΗΣ ΙΣΧΥΟΣ ΥΒΣ ΣΤΟ ΗΣ ΔΟΝΟΥΣΑΣ</t>
  </si>
  <si>
    <t>ΕΡΕΙΚΟΥΣΣΑΣ</t>
  </si>
  <si>
    <t>ΣΥΝΟΛΟ ΕΓΓΥΗΜΕΝΗΣ ΙΣΧΥΟΣ ΥΒΣ ΣΤΟ ΗΣ ΕΡΕΙΚΟΥΣΣΑΣ</t>
  </si>
  <si>
    <t>ΠΑΧΥ ΒΟΥΝΟ ΚΑΡΠΑΘΟΥ (ΑΠ)</t>
  </si>
  <si>
    <t>ΠΑΧΥ ΒΟΥΝΟ ΚΑΡΠΑΘΟΥ (ΦΒ)</t>
  </si>
  <si>
    <t>ΠΑΧΥ ΒΟΥΝΟ ΚΑΡΠΑΘΟΥ</t>
  </si>
  <si>
    <t>ΑΓΝΩΝΤΙΑ ΚΑΡΠΑΘΟΥ</t>
  </si>
  <si>
    <t>ΑΓΝΩΝΤΙΑ ΚΑΡΠΑΘΟΥ (ΑΠ)</t>
  </si>
  <si>
    <t>ΑΓΝΩΝΤΙΑ ΚΑΡΠΑΘΟΥ (ΦΒ)</t>
  </si>
  <si>
    <t>ΚΑΡΠΑΘΟΥ</t>
  </si>
  <si>
    <t>ΚΑΨΑΛΑ ΔΟΝΟΥΣΗΣ</t>
  </si>
  <si>
    <t>ΚΑΨΑΛΑ ΔΟΝΟΥΣΗΣ (ΑΠ)</t>
  </si>
  <si>
    <t>ΚΑΨΑΛΑ ΔΟΝΟΥΣΗΣ (ΦΒ)</t>
  </si>
  <si>
    <t>ΣΚΛΗΡΟΥ ΚΥΘΝΟΥ, Δ.Ε. ΚΥΘΝΟΥ</t>
  </si>
  <si>
    <t>ΣΚΛΗΡΟΥ ΚΥΘΝΟΥ, Δ.Ε. ΚΥΘΝΟΥ (ΑΠ)</t>
  </si>
  <si>
    <t>ΚΟΛΩΝΕΣ-ΣΚΥΛΟΣ Δ. ΚΥΘΝΟΥ</t>
  </si>
  <si>
    <t>ΚΟΛΩΝΕΣ-ΣΚΥΛΟΣ Δ. ΚΥΘΝΟΥ (ΦΒ)</t>
  </si>
  <si>
    <t>ΦΛΑΜΠΟΥΡΙΑ-ΛΟΥΤΡΑ Δ. ΚΥΘΝΟΥ</t>
  </si>
  <si>
    <t>ΦΛΑΜΠΟΥΡΙΑ-ΛΟΥΤΡΑ Δ. ΚΥΘΝΟΥ (ΦΒ)</t>
  </si>
  <si>
    <t>ΚΥΘΝΟΣ</t>
  </si>
  <si>
    <t>ΣΥΝΟΛΟ ΕΓΓΥΗΜΕΝΗΣ ΙΣΧΥΟΣ ΥΒΣ ΣΤΟ ΗΣ ΚΥΘΝΟΥ</t>
  </si>
  <si>
    <t>ΚΑΛΑΜΙ Δ. ΚΩ (ΦΒ)</t>
  </si>
  <si>
    <t>ΚΜ 407 ΓΑΙΩΝ ΑΝΤΙΜΑΧΕΙΑΣ, Δ.ΚΩ</t>
  </si>
  <si>
    <t>ΚΜ 407 ΓΑΙΩΝ ΑΝΤΙΜΑΧΕΙΑΣ, Δ.ΚΩ (ΦΒ)</t>
  </si>
  <si>
    <t>ΚΜ 226 ΓΑΙΩΝ ΑΝΤΙΜΑΧΕΙΑΣ, Δ.ΚΩ</t>
  </si>
  <si>
    <t>ΚΜ 226 ΓΑΙΩΝ ΑΝΤΙΜΑΧΕΙΑΣ, Δ.ΚΩ (ΦΒ)</t>
  </si>
  <si>
    <t>ΚΜ 953 ΓΑΙΩΝ ΑΝΤΙΜΑΧΕΙΑΣ, Δ.ΚΩ</t>
  </si>
  <si>
    <t>ΚΜ 953 ΓΑΙΩΝ ΑΝΤΙΜΑΧΕΙΑΣ, Δ.ΚΩ (ΦΒ)</t>
  </si>
  <si>
    <t>ΚΜ 613,614 ΓΑΙΩΝ ΑΝΤΙΜΑΧΕΙΑΣ, Δ.ΚΩ</t>
  </si>
  <si>
    <t>ΚΜ 613,614 ΓΑΙΩΝ ΑΝΤΙΜΑΧΕΙΑΣ, Δ.ΚΩ (ΦΒ)</t>
  </si>
  <si>
    <t xml:space="preserve">ΝΕΜΕΣΟΣ, Δ.ΚΩ </t>
  </si>
  <si>
    <t>ΝΕΜΕΣΟΣ, Δ.ΚΩ (ΦΒ)</t>
  </si>
  <si>
    <t>ΚΑΤΑΦΙ, Δ.ΚΩ</t>
  </si>
  <si>
    <t>ΚΑΤΑΦΙ, Δ.ΚΩ (ΦΒ)</t>
  </si>
  <si>
    <t>ΠΕΤΡΟ-ΠΡΟΒΑΤΙ, Δ. ΚΩ</t>
  </si>
  <si>
    <t>ΠΕΤΡΟ-ΠΡΟΒΑΤΙ, Δ. ΚΩ (ΦΒ)</t>
  </si>
  <si>
    <t>ΣΟΧΩΡΟ, Δ. ΚΩ</t>
  </si>
  <si>
    <t>ΣΟΧΩΡΟ, Δ. ΚΩ (ΦΒ)</t>
  </si>
  <si>
    <t>ΤΑΒΟΛΑ, Δ. ΚΩ</t>
  </si>
  <si>
    <t>ΤΑΒΟΛΑ, Δ. ΚΩ (ΦΒ)</t>
  </si>
  <si>
    <t>ΜΑΤΙΑΔΕΣ, Δ. ΚΩ</t>
  </si>
  <si>
    <t>ΜΑΤΙΑΔΕΣ, Δ. ΚΩ (ΦΒ)</t>
  </si>
  <si>
    <t>ΚΟΥΒΑΣ, Δ. ΚΩ</t>
  </si>
  <si>
    <t>ΚΟΥΒΑΣ, Δ. ΚΩ (ΑΠ)</t>
  </si>
  <si>
    <t>ΠΛΑΚΑ, Δ.Ε. ΛΕΙΨΩΝ</t>
  </si>
  <si>
    <t>ΠΛΑΚΑ, Δ.Ε. ΛΕΙΨΩΝ (ΑΠ)</t>
  </si>
  <si>
    <t>ΜΕΜΙΓΚΑΡΙΑ-ΜΕΣΟΡΡΑΧΙΔΟ, Δ. ΛΕΡΟΥ</t>
  </si>
  <si>
    <t>ΜΕΜΙΓΚΑΡΙΑ-ΜΕΣΟΡΡΑΧΙΔΟ, Δ. ΛΕΡΟΥ (ΑΠ)</t>
  </si>
  <si>
    <t>ΜΕΜΙΓΚΑΡΙΑ-ΜΕΣΟΡΡΑΧΙΔΟ, Δ. ΛΕΡΟΥ (ΦΒ)</t>
  </si>
  <si>
    <t>ΚΑΨΑΛΑ - ΒΙΓΛΑ - ΚΑΤΣΑΝΙΤΗΣ - ΚΑΜΑΡΩΤΟ Δ. ΛΗΜΝΟΥ (ΦΒ)</t>
  </si>
  <si>
    <t>ΛΕΡΟΣ</t>
  </si>
  <si>
    <t>ΚΩΣ</t>
  </si>
  <si>
    <t>ΟΘΩΝΩΝ</t>
  </si>
  <si>
    <t>ΚΟΚΚΙΝΟΣ ΚΑΒΟΣ, Δ. ΠΑΤΜΟΥ</t>
  </si>
  <si>
    <t>ΚΟΚΚΙΝΟΣ ΚΑΒΟΣ, Δ. ΠΑΤΜΟΥ (ΦΒ)</t>
  </si>
  <si>
    <t>ΣΥΝΟΛΟ ΕΓΓΥΗΜΕΝΗΣ ΙΣΧΥΟΣ ΥΒΣ ΣΤΟ ΗΣ ΠΑΤΜΟΥ</t>
  </si>
  <si>
    <t>ΣΑΜΟΥ</t>
  </si>
  <si>
    <t>ΣΕΡΙΦΟΥ</t>
  </si>
  <si>
    <t>ΣΙΦΝΟΥ</t>
  </si>
  <si>
    <t>ΣΚΥΡΟΥ</t>
  </si>
  <si>
    <t>ΧΙΟΥ</t>
  </si>
  <si>
    <t>ΣΥΚΟΜΝΙΔΙΑ - ΒΟΡΟΣΚΕΠΟ - ΛΕΠΡΟ - ΑΛΙΦΙΑΙ - ΡΑΧΗ - ΛΑΚΚΙΑ - ΤΡΑΧΩΝΑΣ Δ. ΧΙΟΥ (ΦΒ)</t>
  </si>
  <si>
    <t>ΚΡΗΤΙΚΟΥ ΛΑΚΚΟΣ Δ. ΧΙΟΥ</t>
  </si>
  <si>
    <t>ΚΡΗΤΙΚΟΥ ΛΑΚΚΟΣ Δ. ΧΙΟΥ (ΦΒ)</t>
  </si>
  <si>
    <t>ΦΛΩΡΙΑΝΟΥ ΒΟΥΝΟ-ΜΥΔΩΝΑΣ Δ. ΧΙΟΥ</t>
  </si>
  <si>
    <t>ΦΛΩΡΙΑΝΟΥ ΒΟΥΝΟ-ΜΥΔΩΝΑΣ, Δ. ΧΙΟΥ (ΦΒ)</t>
  </si>
  <si>
    <t>ΣΥΝΟΛΟ ΕΓΓΥΗΜΕΝΗΣ ΙΣΧΥΟΣ ΥΒΣ ΣΤΟ ΗΣ ΧΙΟΥ</t>
  </si>
  <si>
    <t>ΣΥΝΟΛΟ ΕΓΓΥΗΜΕΝΗΣ ΙΣΧΥΟΣ ΥΒΣ ΣΤΟ ΗΣ ΣΕΡΙΦΟΥ</t>
  </si>
  <si>
    <t>ΣΥΝΟΛΟ ΕΓΓΥΗΜΕΝΗΣ ΙΣΧΥΟΣ ΥΒΣ ΣΤΟ ΗΣ ΣΚΥΡΟΥ</t>
  </si>
  <si>
    <t>ΣΥΝΟΛΟ ΕΓΓΥΗΜΕΝΗΣ ΙΣΧΥΟΣ ΥΒΣ ΣΤΟ ΗΣ ΣΙΦΝΟΥ</t>
  </si>
  <si>
    <t>ΑΙΤΗΜΑ ΓΙΑ ΟΡΙΣΤΙΚΗ ΠΡΟΣΦΟΡΑ ΣΥΝΔΕΣΗΣ ΜΕΤΑ ΤΗ ΛΗΨΗ ΕΠΟ</t>
  </si>
  <si>
    <t>752/2018 31.07.2018</t>
  </si>
  <si>
    <t>ΑΓ. ΙΩΑΝΝΗΣ Ν. ΧΑΝΙΩΝ</t>
  </si>
  <si>
    <t>ΜΑΡΑΘΟΚΕΦΑΛΟ Δ. ΦΑΙΣΤΟΥ Ν. ΗΡΑΚΛΕΙΟΥ</t>
  </si>
  <si>
    <t>ΜΑΡΑΘΟΚΕΦΑΛΟ Δ. ΦΑΙΣΤΟΥ Ν. ΗΡΑΚΛΕΙΟΥ (ΦΒ)</t>
  </si>
  <si>
    <t>ΜΑΚΡΥΑ ΡΑΧΗ Δ. ΦΑΙΣΤΟΥ Ν. ΗΡΑΚΛΕΙΟΥ</t>
  </si>
  <si>
    <t>ΜΑΚΡΥΑ ΡΑΧΗ Δ. ΦΑΙΣΤΟΥ Ν. ΗΡΑΚΛΕΙΟΥ (ΦΒ)</t>
  </si>
  <si>
    <t>ΚΑΤΩ ΚΑΛΥΒΙΑ, Δ. ΜΙΝΩΑ ΠΕΔΙΑΔΟΣ Ν. ΗΡΑΚΛΕΙΟΥ</t>
  </si>
  <si>
    <t>ΚΑΤΩ ΚΑΛΥΒΙΑ, Δ. ΜΙΝΩΑ ΠΕΔΙΑΔΟΣ Ν. ΗΡΑΚΛΕΙΟΥ (ΦΒ)</t>
  </si>
  <si>
    <t>ΚΟΠΡΑΣΤΙ Δ. ΑΡΧΑΝΩΝ-ΑΣΤΕΡΟΥΣΙΩΝ, Ν. ΗΡΑΚΛΕΙΟΥ</t>
  </si>
  <si>
    <t>ΚΟΠΡΑΣΤΙ Δ. ΑΡΧΑΝΩΝ-ΑΣΤΕΡΟΥΣΙΩΝ, Ν. ΗΡΑΚΛΕΙΟΥ (ΦΒ)</t>
  </si>
  <si>
    <t>ΠΕΡΔΙΚΟΝΕΡΟ Δ. ΦΑΙΣΤΟΥ Ν. ΗΡΑΚΛΕΙΟΥ</t>
  </si>
  <si>
    <t>ΠΕΡΔΙΚΟΝΕΡΟ Δ. ΦΑΙΣΤΟΥ Ν. ΗΡΑΚΛΕΙΟΥ (ΦΒ)</t>
  </si>
  <si>
    <t>ΚΑΤΩ ΚΑΣΤΕΛΛΙΑΝΑ,Δ. ΜΙΝΩΑ ΠΕΔΙΑΔΟΣ Ν. ΗΡΑΚΛΕΙΟΥ</t>
  </si>
  <si>
    <t>ΚΑΤΩ ΚΑΣΤΕΛΛΙΑΝΑ,Δ. ΜΙΝΩΑ ΠΕΔΙΑΔΟΣ Ν. ΗΡΑΚΛΕΙΟΥ (ΦΒ)</t>
  </si>
  <si>
    <t>ΜΟΡΟΝΙ, Δ. ΦΑΙΣΤΟΥ Ν. ΗΡΑΚΛΕΙΟΥ</t>
  </si>
  <si>
    <t>ΜΟΡΟΝΙ, Δ. ΦΑΙΣΤΟΥ Ν. ΗΡΑΚΛΕΙΟΥ (ΦΒ)</t>
  </si>
  <si>
    <t>ΑΝΩ ΚΑΣΤΕΛΛΙΑΝΑ,Δ. ΜΙΝΩΑ ΠΕΔΙΑΔΟΣ Ν. ΗΡΑΚΛΕΙΟΥ</t>
  </si>
  <si>
    <t>ΑΝΩ ΚΑΣΤΕΛΛΙΑΝΑ,Δ. ΜΙΝΩΑ ΠΕΔΙΑΔΟΣ Ν. ΗΡΑΚΛΕΙΟΥ (ΦΒ)</t>
  </si>
  <si>
    <t>ΚΑΡΕΣ ΣΕΛΛΙ Δ. ΠΛΑΤΑΝΙΑ Ν. ΧΑΝΙΩΝ (ΦΒ)</t>
  </si>
  <si>
    <t>ΞΕΡΟΚΑΜΠΟΣ Δ. ΑΡΧΑΝΩΝ-ΑΣΤΕΡΟΥΣΙΩΝ,Ν. ΗΡΑΚΛΕΙΟΥ</t>
  </si>
  <si>
    <t>ΞΕΡΟΚΑΜΠΟΣ Δ. ΑΡΧΑΝΩΝ-ΑΣΤΕΡΟΥΣΙΩΝ,Ν. ΗΡΑΚΛΕΙΟΥ (ΦΒ)</t>
  </si>
  <si>
    <t>ΜΑΧΑΙΡΑ Δ. ΜΙΝΩΑ ΠΕΔΙΑΔΟΣ,Ν. ΗΡΑΚΛΕΙΟΥ</t>
  </si>
  <si>
    <t>ΜΑΧΑΙΡΑ Δ. ΜΙΝΩΑ ΠΕΔΙΑΔΟΣ,Ν. ΗΡΑΚΛΕΙΟΥ (ΦΒ)</t>
  </si>
  <si>
    <t>ΠΑΝΑΓΙΑ Δ. ΜΙΝΩΑ ΠΕΔΙΑΔΟΣ, Ν. ΗΡΑΚΛΕΙΟΥ</t>
  </si>
  <si>
    <t>ΠΑΝΑΓΙΑ Δ. ΜΙΝΩΑ ΠΕΔΙΑΔΟΣ, Ν. ΗΡΑΚΛΕΙΟΥ (ΦΒ)</t>
  </si>
  <si>
    <t>ΚΕΦΑΛΑ Δ. ΑΓΙΟΥ ΒΑΣΙΛΕΙΟΥ, Ν. ΡΕΘΥΜΝΟΥ</t>
  </si>
  <si>
    <t>ΚΕΦΑΛΑ Δ. ΑΓΙΟΥ ΒΑΣΙΛΕΙΟΥ, Ν. ΡΕΘΥΜΝΟΥ (ΦΒ)</t>
  </si>
  <si>
    <t>ΛΥΓΙΑΣ Δ. ΠΛΑΤΑΝΙΑ Ν. ΧΑΝΙΩΝ</t>
  </si>
  <si>
    <t>ΛΥΓΙΑΣ Δ. ΠΛΑΤΑΝΙΑ Ν. ΧΑΝΙΩΝ (ΦΒ)</t>
  </si>
  <si>
    <t>ΜΟΡΟΝΙ ΝΟΤΙΑ Δ. ΦΑΙΣΤΟΥ Ν. ΗΡΑΚΛΕΙΟΥ</t>
  </si>
  <si>
    <t>ΜΟΡΟΝΙ ΝΟΤΙΑ Δ. ΦΑΙΣΤΟΥ Ν. ΗΡΑΚΛΕΙΟΥ (ΦΒ)</t>
  </si>
  <si>
    <t>ΑΧΛΑΔΟΥΡΙ Δ. ΑΓΙΟΥ ΒΑΣΙΛΕΙΟΥ Ν.ΡΕΘΥΜΝΟΥ</t>
  </si>
  <si>
    <t>ΑΧΛΑΔΟΥΡΙ Δ. ΑΓΙΟΥ ΒΑΣΙΛΕΙΟΥ Ν.ΡΕΘΥΜΝΟΥ (ΦΒ)</t>
  </si>
  <si>
    <t>ΑΓΙΟΣ ΙΩΑΝΝΗΣ Δ. ΦΑΙΣΤΟΥ Ν. ΗΡΑΚΛΕΙΟΥ</t>
  </si>
  <si>
    <t>ΑΓΙΟΣ ΙΩΑΝΝΗΣ Δ. ΦΑΙΣΤΟΥ Ν. ΗΡΑΚΛΕΙΟΥ (ΦΒ)</t>
  </si>
  <si>
    <t>ΚΑΣΤΕΛΛΟΣ Δ. ΑΓΙΟΥ ΒΑΣΙΛΕΙΟΥ Ν.ΡΕΘΥΜΝΟΥ</t>
  </si>
  <si>
    <t>ΚΑΣΤΕΛΛΟΣ Δ. ΑΓΙΟΥ ΒΑΣΙΛΕΙΟΥ Ν.ΡΕΘΥΜΝΟΥ (ΦΒ)</t>
  </si>
  <si>
    <t>ΧΛΙΑΟΥΤΙ ΧΑΝΙ Δ. ΑΓΙΟΥ ΒΑΣΙΛΕΙΟΥ Ν.ΡΕΘΥΜΝΟΥ</t>
  </si>
  <si>
    <t>ΧΛΙΑΟΥΤΙ ΧΑΝΙ Δ. ΑΓΙΟΥ ΒΑΣΙΛΕΙΟΥ Ν.ΡΕΘΥΜΝΟΥ(ΦΒ)</t>
  </si>
  <si>
    <t>ΑΝΕΡΑΓΔΟΡΡΕΜΑ ΝΟΤΙΟ Δ. ΓΟΡΤΥΝΑΣ Ν. ΗΡΑΚΛΕΙΟΥ</t>
  </si>
  <si>
    <t>ΑΝΕΡΑΓΔΟΡΡΕΜΑ ΝΟΤΙΟ Δ. ΓΟΡΤΥΝΑΣ Ν. ΗΡΑΚΛΕΙΟΥ (ΦΒ)</t>
  </si>
  <si>
    <t>ΑΝΕΡΑΓΔΟΡΡΕΜΑ ΒΟΡΕΙΟ Δ. ΓΟΡΤΥΝΑΣ Ν. ΗΡΑΚΛΕΙΟΥ</t>
  </si>
  <si>
    <t>ΑΝΕΡΑΓΔΟΡΡΕΜΑ ΒΟΡΕΙΟ Δ. ΓΟΡΤΥΝΑΣ Ν. ΗΡΑΚΛΕΙΟΥ (ΦΒ)</t>
  </si>
  <si>
    <t>ΑΛΑΓΝΙ Δ. ΑΡΧΑΝΩΝ-ΑΣΤΕΡΟΥΣΙΩΝ Ν. ΗΡΑΚΛΕΙΟΥ</t>
  </si>
  <si>
    <t>ΑΛΑΓΝΙ Δ. ΑΡΧΑΝΩΝ-ΑΣΤΕΡΟΥΣΙΩΝ Ν. ΗΡΑΚΛΕΙΟΥ (ΦΒ)</t>
  </si>
  <si>
    <t>ΑΛΑΓΝΙ-ΠΑΤΗΤΗΡΙΑ Δ. ΑΡΧΑΝΩΝ-ΑΣΤΕΡΟΥΣΙΩΝ Ν. ΗΡΑΚΛΕΙΟΥ</t>
  </si>
  <si>
    <t>ΑΛΑΓΝΙ-ΠΑΤΗΤΗΡΙΑ Δ. ΑΡΧΑΝΩΝ-ΑΣΤΕΡΟΥΣΙΩΝ Ν. ΗΡΑΚΛΕΙΟΥ (ΦΒ)</t>
  </si>
  <si>
    <t>ΠΕΤΡΟΛΑΚΚΟΣ Δ. ΜΙΝΩΑ ΠΕΔΙΑΔΟΣ &amp; ΒΙΑΝΝΟΥ Ν. ΗΡΑΚΛΕΙΟΥ</t>
  </si>
  <si>
    <t>ΠΕΤΡΟΛΑΚΚΟΣ Δ. ΜΙΝΩΑ ΠΕΔΙΑΔΟΣ &amp; ΒΙΑΝΝΟΥ Ν. ΗΡΑΚΛΕΙΟΥ (ΦΒ)</t>
  </si>
  <si>
    <t>ΣΗΜΑΝΤΗΡΙ Δ. ΜΑΛΕΒΙΖΙΟΥ Ν. ΗΡΑΚΛΕΙΟΥ</t>
  </si>
  <si>
    <t>ΣΗΜΑΝΤΗΡΙ Δ. ΜΑΛΕΒΙΖΙΟΥ Ν. ΗΡΑΚΛΕΙΟΥ (ΦΒ)</t>
  </si>
  <si>
    <t>ΜΕΤΟΧΙ Δ. ΜΙΝΩΑ ΠΕΔΙΑΔΟΣ Ν. ΗΡΑΚΛΕΙΟΥ</t>
  </si>
  <si>
    <t>ΜΕΤΟΧΙ Δ. ΜΙΝΩΑ ΠΕΔΙΑΔΟΣ Ν. ΗΡΑΚΛΕΙΟΥ (ΦΒ)</t>
  </si>
  <si>
    <t>ΑΓΚΙΝΑΡΑ Δ. ΜΙΝΩΑ ΠΕΔΙΑΔΟΣ Ν. ΗΡΑΚΛΕΙΟΥ (ΑΠ)</t>
  </si>
  <si>
    <t>ΑΓΚΙΝΑΡΑ Δ. ΜΙΝΩΑ ΠΕΔΙΑΔΟΣ Ν. ΗΡΑΚΛΕΙΟΥ (ΦΒ)</t>
  </si>
  <si>
    <t>ΚΑΣΤΕΛΙΑΝΝΑ ΝΟΤΙΑ Δ. ΜΙΝΩΑ ΠΕΔΙΑΔΟΣ Ν. ΗΡΑΚΛΕΙΟΥ</t>
  </si>
  <si>
    <t>ΚΑΣΤΕΛΙΑΝΝΑ ΝΟΤΙΑ Δ. ΜΙΝΩΑ ΠΕΔΙΑΔΟΣ Ν. ΗΡΑΚΛΕΙΟΥ (ΦΒ)</t>
  </si>
  <si>
    <t>ΒΙΤΣΙΛΟΚΟΥΜΟ-ΧΑΛΕΠΑ, Δ. ΜΑΛΕΒΙΖΙΟΥ-ΙΕΡΑΠΕΤΡΑΣ Ν. ΗΡΑΚΛΕΙΟΥ &amp; ΛΑΣΙΘΙΟΥ</t>
  </si>
  <si>
    <t>ΒΙΤΣΙΛΟΚΟΥΜΟ-ΧΑΛΕΠΑ, Δ. ΜΑΛΕΒΙΖΙΟΥ-ΙΕΡΑΠΕΤΡΑΣ Ν. ΗΡΑΚΛΕΙΟΥ &amp; ΛΑΣΙΘΙΟΥ (ΦΒ)</t>
  </si>
  <si>
    <t>ΤΙΜΙΟΣ ΣΤΑΥΡΟΣ Δ. ΜΑΛΕΒΙΖΙΟΥ, Ν. ΗΡΑΚΛΕΙΟΥ</t>
  </si>
  <si>
    <t>ΜΟΝΗ Δ. ΜΑΛΕΒΙΖΙΟΥ Ν. ΗΡΑΚΛΕΙΟΥ</t>
  </si>
  <si>
    <t>ΜΟΝΗ Δ. ΜΑΛΕΒΙΖΙΟΥ Ν. ΗΡΑΚΛΕΙΟΥ (ΦΒ)</t>
  </si>
  <si>
    <t>ΚΟΥΜΑΝΟΥΣ Δ. ΣΗΤΕΙΑΣ Ν. ΛΑΣΙΘΙΟΥ</t>
  </si>
  <si>
    <t>ΚΟΥΜΑΝΟΥΣ Δ. ΣΗΤΕΙΑΣ Ν. ΛΑΣΙΘΙΟΥ (ΦΒ)</t>
  </si>
  <si>
    <t>ΤΑΒΕΡΩΝΑΣ Δ. ΜΑΛΕΒΙΖΙΟΥ Ν. ΗΡΑΚΛΕΙΟΥ</t>
  </si>
  <si>
    <t>ΤΑΒΕΡΩΝΑΣ Δ. ΜΑΛΕΒΙΖΙΟΥ Ν. ΗΡΑΚΛΕΙΟΥ (ΦΒ)</t>
  </si>
  <si>
    <t>ΔΑΜΟΝΙΑΡΗΣ Δ. ΧΑΝΙΩΝ &amp; ΠΛΑΤΑΝΙΑ Ν. ΧΑΝΙΩΝ</t>
  </si>
  <si>
    <t>ΔΑΜΟΝΙΑΡΗΣ Δ. ΧΑΝΙΩΝ &amp; ΠΛΑΤΑΝΙΑ Ν. ΧΑΝΙΩΝ (ΦΒ)</t>
  </si>
  <si>
    <t>ΜΟΝΟΚΑΡΑ &amp; ΚΕΦΑΛΕΣ Δ. ΣΗΤΕΙΑΣ-ΙΕΡΑΠΕΤΡΑΣ Ν. ΛΑΣΙΘΙΟΥ</t>
  </si>
  <si>
    <t>ΜΟΝΟΚΑΡΑ &amp; ΚΕΦΑΛΕΣ Δ. ΣΗΤΕΙΑΣ-ΙΕΡΑΠΕΤΡΑΣ Ν. ΛΑΣΙΘΙΟΥ (ΑΠ)</t>
  </si>
  <si>
    <t>ΑΣΚΟΡΔIΑΛΙΑ &amp; ΜΕΣΟΚΕΦΑΛΑ Δ.ΙΕΡΑΠΕΤΡΑΣ-ΣΗΤΕΙΑΣ Ν. ΛΑΣΙΘΙΟΥ</t>
  </si>
  <si>
    <t>ΑΣΚΟΡΔIΑΛΙΑ &amp; ΜΕΣΟΚΕΦΑΛΑ Δ.ΙΕΡΑΠΕΤΡΑΣ-ΣΗΤΕΙΑΣ Ν. ΛΑΣΙΘΙΟΥ (ΑΠ)</t>
  </si>
  <si>
    <t>ΛΑΥΡΙΟ Δ. ΣΕΛΙΝΟΥ-ΚΑΝΤΑΝΟΥ Ν. ΧΑΝΙΩΝ</t>
  </si>
  <si>
    <t>ΛΑΥΡΙΟ Δ. ΣΕΛΙΝΟΥ-ΚΑΝΤΑΝΟΥ Ν. ΧΑΝΙΩΝ (ΑΠ)</t>
  </si>
  <si>
    <t>ΜΑΚΡΥΚΑΜΠΟΣ -ΔΡΥΜΙΑΣ-ΨΑΡΟΥ ΛΑΓΚΑΔΙ Δ.ΠΛΑΤΑΝΙΑ &amp; ΣΗΤΕΙΑΣ  Ν. ΧΑΝΙΩΝ &amp; ΛΑΣΙΘΙΟΥ</t>
  </si>
  <si>
    <t>ΜΑΚΡΥΚΑΜΠΟΣ -ΔΡΥΜΙΑΣ-ΨΑΡΟΥ ΛΑΓΚΑΔΙ Δ.ΠΛΑΤΑΝΙΑ &amp; ΣΗΤΕΙΑΣ Ν. ΧΑΝΙΩΝ &amp; ΛΑΣΙΘΙΟΥ (ΑΠ)</t>
  </si>
  <si>
    <t>ΦΟΝΙΑ ΔΕΤΗΣ Ν. ΛΑΣΙΘΙΟΥ</t>
  </si>
  <si>
    <t>ΔΥΤΙΚΟΣ Μ. Α.Ε.</t>
  </si>
  <si>
    <t>ΔΔΝ/1497/22.04.2020</t>
  </si>
  <si>
    <t>ΔΔΝ/1559/28.04.2020</t>
  </si>
  <si>
    <t>ΔΔΝ/1560/28.04.2020</t>
  </si>
  <si>
    <t>ΔΔΝ/1561/28.04.2020</t>
  </si>
  <si>
    <t>ΔΔΝ/1562/28.04.2020</t>
  </si>
  <si>
    <t>ΔΔΝ/1563/28.04.2020</t>
  </si>
  <si>
    <t>ΔΔΝ/1564/28.04.2020</t>
  </si>
  <si>
    <t>478/2020 06.03.2020</t>
  </si>
  <si>
    <t>ΔΔΝ/1682/06.05.2020</t>
  </si>
  <si>
    <t>ΔΔΝ/1668/06.05.2020</t>
  </si>
  <si>
    <t>ΔΔΝ/1669/06.05.2020</t>
  </si>
  <si>
    <t>ΔΔΝ/1670/06.05.2020</t>
  </si>
  <si>
    <t>ΔΔΝ/1671/06.05.2020</t>
  </si>
  <si>
    <t>ΔΔΝ/1672/06.05.2020</t>
  </si>
  <si>
    <t>ΔΔΝ/1673/06.05.2020</t>
  </si>
  <si>
    <t>ΔΔΝ/1674/06.05.2020</t>
  </si>
  <si>
    <t>ΔΔΝ/1675/06.05.2020</t>
  </si>
  <si>
    <t>ΔΔΝ/1676/06.05.2020</t>
  </si>
  <si>
    <t>ΔΔΝ/1677/06.05.2020</t>
  </si>
  <si>
    <t>ΔΔΝ/1678/06.05.2020</t>
  </si>
  <si>
    <t>ΔΔΝ/1679/06.05.2020</t>
  </si>
  <si>
    <t>ΔΔΝ/1680/06.05.2020</t>
  </si>
  <si>
    <t>ΔΔΝ/ 698/25.02.2020</t>
  </si>
  <si>
    <t>ΔΔΝ/ 882/09.03.2020</t>
  </si>
  <si>
    <t>ΔΔΝ /882/09.03.2020</t>
  </si>
  <si>
    <t>ΔΔΝ/ 4050 02.09.2014</t>
  </si>
  <si>
    <t>ΔΔΝ /698/25.02.2020</t>
  </si>
  <si>
    <t>465/2020 05.03.2020</t>
  </si>
  <si>
    <t>ΔΔΝ/1006/13.03.2020</t>
  </si>
  <si>
    <t>ΔΔΝ/698/25.02.2020</t>
  </si>
  <si>
    <t>ΔΔΝ/882/09.03.2020</t>
  </si>
  <si>
    <t>ΞΕΡΑ ΞΥΛΑ - ΣΤΑΥΡΟΣ Δ. ΡΟΔΟΥ</t>
  </si>
  <si>
    <t>ΞΕΡΑ ΞΥΛΑ - ΣΤΑΥΡΟΣ Δ. ΡΟΔΟΥ (ΑΠ)</t>
  </si>
  <si>
    <t>ΔΔΝ/1704/07.05.2020</t>
  </si>
  <si>
    <t>ΔΔΝ/1705/07.05.2020</t>
  </si>
  <si>
    <t>ΔΔΝ/1792/14.05.2020</t>
  </si>
  <si>
    <t>ΔΔΝ/2258/16.06.2020</t>
  </si>
  <si>
    <t>ΔΔΝ/2259/16.06.2020</t>
  </si>
  <si>
    <t>ΔΔΝ/2260/16.06.2020</t>
  </si>
  <si>
    <t>ΔΔΝ/2261/16.06.2020</t>
  </si>
  <si>
    <t>ΔΔΝ/2280/17.06.2020</t>
  </si>
  <si>
    <t>ΔΔΝ/2281/17.06.2020</t>
  </si>
  <si>
    <t>ΔΔΝ/2321/22.06.2020</t>
  </si>
  <si>
    <t>ΔΔΝ/2294/18.06.2020</t>
  </si>
  <si>
    <t>ΔΔΝ/2322/22.06.2020</t>
  </si>
  <si>
    <t xml:space="preserve">Εκδόθηκε εξ' αρχής Οριστική  Προσφορά Σύνδεσης,  λόγω προσκόμισης Απόφασης ΕΠΟ αρ. πρ. 232/06.02.2019.Το σχέδιο της Σύμβασης Σύνδεσης έχει αποσταλεί στον Παραγωγό για σύμφωνη γνώμη. 
</t>
  </si>
  <si>
    <t xml:space="preserve">Εκδόθηκε εξ' αρχής Οριστική Προσφορά Σύνδεσης διότι ο Σταθμός κατέθεσε  Απόφαση Υπαγωγής σε ΠΠΔ με αρ. πρ. 2598/26.09.2018.Το σχέδιο της Σύμβασης Σύνδεσης έχει αποσταλεί στον Παραγωγό για σύμφωνη γνώμη. </t>
  </si>
  <si>
    <t xml:space="preserve">Βεβαίωση ΡΑΕ (21/02/2020) για μεταβολή εγκατεστημένης ισχύος αιολικού σταθμού σε 78 MW, μεταβολή αριθμού ανεμογεννητριών σε 26 και μείωση του γηπέδου εγκατάστασης του αιολικού σταθμού. </t>
  </si>
  <si>
    <t>ΗΜΕΡΟΜΗΝΙΑ ΕΝΗΜΕΡΩΣΗΣ: 01/11/2020</t>
  </si>
  <si>
    <t>ΔΔΝ/3838/16.10.2020</t>
  </si>
  <si>
    <t>ΔΔΝ/3837/16.10.2020</t>
  </si>
  <si>
    <t>ΔΔΝ/5559/29.12.2014</t>
  </si>
  <si>
    <t>ΔΔΝ/1151/15.04.2015</t>
  </si>
  <si>
    <t>ΔΔΝ/2582/09.07.2020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</si>
</sst>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161"/>
    </font>
    <font>
      <b/>
      <sz val="20"/>
      <name val="Arial"/>
      <family val="2"/>
      <charset val="161"/>
    </font>
    <font>
      <sz val="20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4"/>
      <name val="Arial"/>
      <family val="2"/>
      <charset val="161"/>
    </font>
    <font>
      <sz val="12"/>
      <color theme="8" tint="-0.249977111117893"/>
      <name val="Arial"/>
      <family val="2"/>
      <charset val="161"/>
    </font>
    <font>
      <b/>
      <sz val="10"/>
      <name val="Arial"/>
      <family val="2"/>
      <charset val="161"/>
    </font>
    <font>
      <sz val="11"/>
      <name val="Arial"/>
      <family val="2"/>
      <charset val="161"/>
    </font>
    <font>
      <sz val="12"/>
      <color rgb="FF0070C0"/>
      <name val="Arial"/>
      <family val="2"/>
      <charset val="161"/>
    </font>
    <font>
      <sz val="12"/>
      <color rgb="FF7030A0"/>
      <name val="Arial"/>
      <family val="2"/>
      <charset val="161"/>
    </font>
    <font>
      <sz val="12"/>
      <color theme="1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charset val="161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  <charset val="161"/>
    </font>
    <font>
      <sz val="12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2"/>
      <name val="Arial"/>
      <family val="2"/>
    </font>
    <font>
      <sz val="11"/>
      <color rgb="FF7030A0"/>
      <name val="Arial"/>
      <family val="2"/>
      <charset val="161"/>
    </font>
    <font>
      <b/>
      <sz val="16"/>
      <color theme="1"/>
      <name val="Arial"/>
      <family val="2"/>
      <charset val="161"/>
    </font>
    <font>
      <b/>
      <sz val="14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sz val="11"/>
      <color theme="1"/>
      <name val="Arial"/>
      <family val="2"/>
      <charset val="161"/>
    </font>
    <font>
      <sz val="12"/>
      <color theme="1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344">
    <xf numFmtId="0" fontId="0" fillId="0" borderId="0" xfId="0"/>
    <xf numFmtId="2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12" fillId="0" borderId="2" xfId="0" applyFont="1" applyBorder="1" applyAlignment="1">
      <alignment wrapText="1"/>
    </xf>
    <xf numFmtId="4" fontId="17" fillId="0" borderId="19" xfId="1" quotePrefix="1" applyNumberFormat="1" applyFont="1" applyBorder="1" applyAlignment="1">
      <alignment horizontal="center" vertical="center" textRotation="90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7" fillId="0" borderId="12" xfId="1" quotePrefix="1" applyNumberFormat="1" applyFont="1" applyBorder="1" applyAlignment="1">
      <alignment horizontal="center" vertical="center" textRotation="90" wrapText="1"/>
    </xf>
    <xf numFmtId="14" fontId="5" fillId="0" borderId="7" xfId="0" applyNumberFormat="1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4" fillId="4" borderId="7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6" fillId="5" borderId="7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7" fillId="0" borderId="19" xfId="1" quotePrefix="1" applyNumberFormat="1" applyFont="1" applyBorder="1" applyAlignment="1">
      <alignment horizontal="center" textRotation="90" wrapText="1"/>
    </xf>
    <xf numFmtId="4" fontId="17" fillId="0" borderId="28" xfId="1" applyNumberFormat="1" applyFont="1" applyBorder="1" applyAlignment="1">
      <alignment horizontal="center" textRotation="90" wrapText="1"/>
    </xf>
    <xf numFmtId="2" fontId="6" fillId="5" borderId="2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26" fillId="5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2" fontId="14" fillId="6" borderId="2" xfId="0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/>
    <xf numFmtId="0" fontId="14" fillId="0" borderId="0" xfId="0" applyFont="1" applyFill="1"/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2" fontId="26" fillId="5" borderId="2" xfId="0" applyNumberFormat="1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vertical="center" wrapText="1"/>
    </xf>
    <xf numFmtId="0" fontId="15" fillId="5" borderId="9" xfId="0" applyFont="1" applyFill="1" applyBorder="1" applyAlignment="1">
      <alignment vertical="center" wrapText="1"/>
    </xf>
    <xf numFmtId="0" fontId="15" fillId="5" borderId="10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" fontId="17" fillId="0" borderId="12" xfId="1" applyNumberFormat="1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6" fillId="5" borderId="22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17" fillId="0" borderId="14" xfId="1" applyNumberFormat="1" applyFont="1" applyBorder="1" applyAlignment="1">
      <alignment horizontal="center" vertical="center" textRotation="90" wrapText="1"/>
    </xf>
    <xf numFmtId="4" fontId="17" fillId="0" borderId="15" xfId="1" applyNumberFormat="1" applyFont="1" applyBorder="1" applyAlignment="1">
      <alignment horizontal="center" vertical="center" textRotation="90" wrapText="1"/>
    </xf>
    <xf numFmtId="4" fontId="17" fillId="0" borderId="16" xfId="1" applyNumberFormat="1" applyFont="1" applyBorder="1" applyAlignment="1">
      <alignment horizontal="center" vertical="center" textRotation="90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0" fontId="5" fillId="5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4" fontId="21" fillId="0" borderId="14" xfId="1" applyNumberFormat="1" applyFont="1" applyBorder="1" applyAlignment="1">
      <alignment horizontal="center" vertical="center" textRotation="90" wrapText="1"/>
    </xf>
    <xf numFmtId="4" fontId="21" fillId="0" borderId="15" xfId="1" applyNumberFormat="1" applyFont="1" applyBorder="1" applyAlignment="1">
      <alignment horizontal="center" vertical="center" textRotation="90" wrapText="1"/>
    </xf>
    <xf numFmtId="4" fontId="21" fillId="0" borderId="16" xfId="1" applyNumberFormat="1" applyFont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4" fontId="25" fillId="5" borderId="25" xfId="1" quotePrefix="1" applyNumberFormat="1" applyFont="1" applyFill="1" applyBorder="1" applyAlignment="1">
      <alignment horizontal="center" vertical="center" wrapText="1"/>
    </xf>
    <xf numFmtId="4" fontId="25" fillId="5" borderId="9" xfId="1" quotePrefix="1" applyNumberFormat="1" applyFont="1" applyFill="1" applyBorder="1" applyAlignment="1">
      <alignment horizontal="center" vertical="center" wrapText="1"/>
    </xf>
    <xf numFmtId="4" fontId="25" fillId="5" borderId="1" xfId="1" quotePrefix="1" applyNumberFormat="1" applyFont="1" applyFill="1" applyBorder="1" applyAlignment="1">
      <alignment horizontal="center" vertical="center" wrapText="1"/>
    </xf>
    <xf numFmtId="4" fontId="25" fillId="5" borderId="22" xfId="1" quotePrefix="1" applyNumberFormat="1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" fontId="17" fillId="0" borderId="20" xfId="1" applyNumberFormat="1" applyFont="1" applyBorder="1" applyAlignment="1">
      <alignment horizontal="center" vertical="center" textRotation="90" wrapText="1"/>
    </xf>
    <xf numFmtId="4" fontId="25" fillId="5" borderId="24" xfId="1" quotePrefix="1" applyNumberFormat="1" applyFont="1" applyFill="1" applyBorder="1" applyAlignment="1">
      <alignment horizontal="center" vertical="center" wrapText="1"/>
    </xf>
    <xf numFmtId="4" fontId="25" fillId="5" borderId="2" xfId="1" quotePrefix="1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textRotation="90" wrapText="1"/>
    </xf>
    <xf numFmtId="4" fontId="25" fillId="5" borderId="6" xfId="1" applyNumberFormat="1" applyFont="1" applyFill="1" applyBorder="1" applyAlignment="1">
      <alignment horizontal="center" vertical="center" wrapText="1"/>
    </xf>
    <xf numFmtId="4" fontId="25" fillId="5" borderId="2" xfId="1" applyNumberFormat="1" applyFont="1" applyFill="1" applyBorder="1" applyAlignment="1">
      <alignment horizontal="center" vertical="center" wrapText="1"/>
    </xf>
    <xf numFmtId="4" fontId="17" fillId="0" borderId="21" xfId="1" quotePrefix="1" applyNumberFormat="1" applyFont="1" applyBorder="1" applyAlignment="1">
      <alignment horizontal="center" vertical="center" textRotation="90" wrapText="1"/>
    </xf>
    <xf numFmtId="4" fontId="17" fillId="0" borderId="13" xfId="1" quotePrefix="1" applyNumberFormat="1" applyFont="1" applyBorder="1" applyAlignment="1">
      <alignment horizontal="center" vertical="center" textRotation="90" wrapText="1"/>
    </xf>
    <xf numFmtId="4" fontId="17" fillId="0" borderId="29" xfId="1" quotePrefix="1" applyNumberFormat="1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wrapText="1"/>
    </xf>
    <xf numFmtId="0" fontId="0" fillId="0" borderId="7" xfId="0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" fontId="21" fillId="0" borderId="14" xfId="1" quotePrefix="1" applyNumberFormat="1" applyFont="1" applyBorder="1" applyAlignment="1">
      <alignment horizontal="center" vertical="center" textRotation="90" wrapText="1"/>
    </xf>
    <xf numFmtId="4" fontId="21" fillId="0" borderId="15" xfId="1" quotePrefix="1" applyNumberFormat="1" applyFont="1" applyBorder="1" applyAlignment="1">
      <alignment horizontal="center" vertical="center" textRotation="90" wrapText="1"/>
    </xf>
    <xf numFmtId="4" fontId="21" fillId="0" borderId="16" xfId="1" quotePrefix="1" applyNumberFormat="1" applyFont="1" applyBorder="1" applyAlignment="1">
      <alignment horizontal="center" vertical="center" textRotation="90" wrapText="1"/>
    </xf>
    <xf numFmtId="0" fontId="6" fillId="5" borderId="23" xfId="0" applyFont="1" applyFill="1" applyBorder="1" applyAlignment="1">
      <alignment horizontal="center" vertical="center" wrapText="1"/>
    </xf>
    <xf numFmtId="4" fontId="25" fillId="5" borderId="5" xfId="1" quotePrefix="1" applyNumberFormat="1" applyFont="1" applyFill="1" applyBorder="1" applyAlignment="1">
      <alignment horizontal="center" vertical="center" wrapText="1"/>
    </xf>
    <xf numFmtId="4" fontId="25" fillId="5" borderId="10" xfId="1" quotePrefix="1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4" fillId="0" borderId="14" xfId="0" quotePrefix="1" applyFont="1" applyBorder="1" applyAlignment="1">
      <alignment horizontal="center" vertical="center" textRotation="90" wrapText="1"/>
    </xf>
    <xf numFmtId="0" fontId="14" fillId="0" borderId="15" xfId="0" quotePrefix="1" applyFont="1" applyBorder="1" applyAlignment="1">
      <alignment horizontal="center" vertical="center" textRotation="90" wrapText="1"/>
    </xf>
    <xf numFmtId="0" fontId="14" fillId="0" borderId="16" xfId="0" quotePrefix="1" applyFont="1" applyBorder="1" applyAlignment="1">
      <alignment horizontal="center" vertical="center" textRotation="90" wrapText="1"/>
    </xf>
    <xf numFmtId="4" fontId="17" fillId="0" borderId="14" xfId="1" quotePrefix="1" applyNumberFormat="1" applyFont="1" applyBorder="1" applyAlignment="1">
      <alignment horizontal="center" vertical="center" textRotation="90" wrapText="1"/>
    </xf>
    <xf numFmtId="4" fontId="17" fillId="0" borderId="15" xfId="1" quotePrefix="1" applyNumberFormat="1" applyFont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4" fontId="17" fillId="0" borderId="16" xfId="1" quotePrefix="1" applyNumberFormat="1" applyFont="1" applyBorder="1" applyAlignment="1">
      <alignment horizontal="center" vertical="center" textRotation="90" wrapText="1"/>
    </xf>
    <xf numFmtId="2" fontId="22" fillId="3" borderId="9" xfId="0" applyNumberFormat="1" applyFont="1" applyFill="1" applyBorder="1" applyAlignment="1">
      <alignment horizontal="center" vertical="center" wrapText="1"/>
    </xf>
    <xf numFmtId="2" fontId="22" fillId="3" borderId="10" xfId="0" applyNumberFormat="1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textRotation="90" wrapText="1"/>
    </xf>
    <xf numFmtId="4" fontId="25" fillId="5" borderId="17" xfId="1" quotePrefix="1" applyNumberFormat="1" applyFont="1" applyFill="1" applyBorder="1" applyAlignment="1">
      <alignment horizontal="center" vertical="center" wrapText="1"/>
    </xf>
    <xf numFmtId="4" fontId="25" fillId="5" borderId="0" xfId="1" quotePrefix="1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textRotation="90" wrapText="1"/>
    </xf>
    <xf numFmtId="0" fontId="24" fillId="0" borderId="16" xfId="0" applyNumberFormat="1" applyFont="1" applyBorder="1" applyAlignment="1">
      <alignment horizont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textRotation="90" wrapText="1"/>
    </xf>
    <xf numFmtId="0" fontId="14" fillId="0" borderId="27" xfId="0" applyFont="1" applyBorder="1" applyAlignment="1">
      <alignment horizontal="center" textRotation="90" wrapText="1"/>
    </xf>
    <xf numFmtId="0" fontId="6" fillId="5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1"/>
  <sheetViews>
    <sheetView tabSelected="1" view="pageBreakPreview" zoomScale="70" zoomScaleNormal="70" zoomScaleSheetLayoutView="70" workbookViewId="0"/>
  </sheetViews>
  <sheetFormatPr defaultColWidth="9.140625" defaultRowHeight="15" x14ac:dyDescent="0.25"/>
  <cols>
    <col min="1" max="1" width="14.28515625" customWidth="1"/>
    <col min="2" max="2" width="8.5703125" customWidth="1"/>
    <col min="3" max="3" width="8.7109375" customWidth="1"/>
    <col min="4" max="4" width="39.7109375" customWidth="1"/>
    <col min="5" max="5" width="22.85546875" customWidth="1"/>
    <col min="6" max="6" width="19.85546875" style="1" customWidth="1"/>
    <col min="7" max="8" width="23.5703125" customWidth="1"/>
    <col min="9" max="9" width="21.5703125" style="1" customWidth="1"/>
    <col min="10" max="10" width="24.5703125" customWidth="1"/>
    <col min="11" max="12" width="23.7109375" customWidth="1"/>
    <col min="13" max="13" width="24.5703125" customWidth="1"/>
    <col min="14" max="17" width="23.7109375" customWidth="1"/>
    <col min="18" max="18" width="33" customWidth="1"/>
    <col min="19" max="16384" width="9.140625" style="78"/>
  </cols>
  <sheetData>
    <row r="1" spans="1:18" ht="20.25" x14ac:dyDescent="0.25">
      <c r="K1" s="208" t="s">
        <v>747</v>
      </c>
      <c r="L1" s="208"/>
      <c r="M1" s="208"/>
      <c r="N1" s="208"/>
      <c r="O1" s="208"/>
      <c r="P1" s="208"/>
      <c r="Q1" s="208"/>
      <c r="R1" s="208"/>
    </row>
    <row r="2" spans="1:18" ht="26.25" x14ac:dyDescent="0.25">
      <c r="B2" s="206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1:18" ht="78.75" customHeight="1" thickBot="1" x14ac:dyDescent="0.3">
      <c r="A3" s="84" t="s">
        <v>1</v>
      </c>
      <c r="B3" s="83" t="s">
        <v>2</v>
      </c>
      <c r="C3" s="3" t="s">
        <v>3</v>
      </c>
      <c r="D3" s="2" t="s">
        <v>4</v>
      </c>
      <c r="E3" s="2" t="s">
        <v>5</v>
      </c>
      <c r="F3" s="4" t="s">
        <v>6</v>
      </c>
      <c r="G3" s="2" t="s">
        <v>7</v>
      </c>
      <c r="H3" s="2" t="s">
        <v>8</v>
      </c>
      <c r="I3" s="4" t="s">
        <v>9</v>
      </c>
      <c r="J3" s="2" t="s">
        <v>10</v>
      </c>
      <c r="K3" s="2" t="s">
        <v>193</v>
      </c>
      <c r="L3" s="2" t="s">
        <v>11</v>
      </c>
      <c r="M3" s="2" t="s">
        <v>12</v>
      </c>
      <c r="N3" s="2" t="s">
        <v>620</v>
      </c>
      <c r="O3" s="2" t="s">
        <v>13</v>
      </c>
      <c r="P3" s="2" t="s">
        <v>14</v>
      </c>
      <c r="Q3" s="2" t="s">
        <v>15</v>
      </c>
      <c r="R3" s="2" t="s">
        <v>16</v>
      </c>
    </row>
    <row r="4" spans="1:18" s="79" customFormat="1" ht="30" customHeight="1" x14ac:dyDescent="0.2">
      <c r="A4" s="167" t="s">
        <v>17</v>
      </c>
      <c r="B4" s="188" t="s">
        <v>18</v>
      </c>
      <c r="C4" s="179">
        <v>1</v>
      </c>
      <c r="D4" s="182" t="s">
        <v>19</v>
      </c>
      <c r="E4" s="182" t="s">
        <v>20</v>
      </c>
      <c r="F4" s="210">
        <v>75</v>
      </c>
      <c r="G4" s="182" t="s">
        <v>21</v>
      </c>
      <c r="H4" s="127" t="s">
        <v>22</v>
      </c>
      <c r="I4" s="137">
        <v>39.950000000000003</v>
      </c>
      <c r="J4" s="182" t="s">
        <v>23</v>
      </c>
      <c r="K4" s="182" t="s">
        <v>24</v>
      </c>
      <c r="L4" s="182" t="s">
        <v>25</v>
      </c>
      <c r="M4" s="182" t="s">
        <v>26</v>
      </c>
      <c r="N4" s="182"/>
      <c r="O4" s="209"/>
      <c r="P4" s="209"/>
      <c r="Q4" s="209"/>
      <c r="R4" s="213"/>
    </row>
    <row r="5" spans="1:18" s="79" customFormat="1" ht="30" customHeight="1" x14ac:dyDescent="0.2">
      <c r="A5" s="168"/>
      <c r="B5" s="189"/>
      <c r="C5" s="180"/>
      <c r="D5" s="183"/>
      <c r="E5" s="183"/>
      <c r="F5" s="211"/>
      <c r="G5" s="183"/>
      <c r="H5" s="127" t="s">
        <v>27</v>
      </c>
      <c r="I5" s="137">
        <v>9.35</v>
      </c>
      <c r="J5" s="183"/>
      <c r="K5" s="183"/>
      <c r="L5" s="183"/>
      <c r="M5" s="183"/>
      <c r="N5" s="183"/>
      <c r="O5" s="209"/>
      <c r="P5" s="209"/>
      <c r="Q5" s="209"/>
      <c r="R5" s="214"/>
    </row>
    <row r="6" spans="1:18" s="79" customFormat="1" ht="30" customHeight="1" x14ac:dyDescent="0.2">
      <c r="A6" s="168"/>
      <c r="B6" s="189"/>
      <c r="C6" s="180"/>
      <c r="D6" s="183"/>
      <c r="E6" s="183"/>
      <c r="F6" s="211"/>
      <c r="G6" s="183"/>
      <c r="H6" s="127" t="s">
        <v>28</v>
      </c>
      <c r="I6" s="137">
        <v>28.9</v>
      </c>
      <c r="J6" s="183"/>
      <c r="K6" s="183"/>
      <c r="L6" s="183"/>
      <c r="M6" s="183"/>
      <c r="N6" s="183"/>
      <c r="O6" s="209"/>
      <c r="P6" s="209"/>
      <c r="Q6" s="209"/>
      <c r="R6" s="214"/>
    </row>
    <row r="7" spans="1:18" ht="30" customHeight="1" x14ac:dyDescent="0.25">
      <c r="A7" s="168"/>
      <c r="B7" s="189"/>
      <c r="C7" s="180"/>
      <c r="D7" s="183"/>
      <c r="E7" s="184"/>
      <c r="F7" s="212"/>
      <c r="G7" s="184"/>
      <c r="H7" s="127" t="s">
        <v>29</v>
      </c>
      <c r="I7" s="137">
        <v>11.9</v>
      </c>
      <c r="J7" s="184"/>
      <c r="K7" s="184"/>
      <c r="L7" s="184"/>
      <c r="M7" s="184"/>
      <c r="N7" s="184"/>
      <c r="O7" s="209"/>
      <c r="P7" s="209"/>
      <c r="Q7" s="209"/>
      <c r="R7" s="214"/>
    </row>
    <row r="8" spans="1:18" ht="45.75" customHeight="1" x14ac:dyDescent="0.25">
      <c r="A8" s="168"/>
      <c r="B8" s="189"/>
      <c r="C8" s="181"/>
      <c r="D8" s="184"/>
      <c r="E8" s="127" t="s">
        <v>38</v>
      </c>
      <c r="F8" s="134">
        <v>75</v>
      </c>
      <c r="G8" s="126"/>
      <c r="H8" s="127"/>
      <c r="I8" s="137">
        <v>166</v>
      </c>
      <c r="J8" s="127" t="s">
        <v>699</v>
      </c>
      <c r="K8" s="126"/>
      <c r="L8" s="126"/>
      <c r="M8" s="126"/>
      <c r="N8" s="126"/>
      <c r="O8" s="127"/>
      <c r="P8" s="127"/>
      <c r="Q8" s="127"/>
      <c r="R8" s="215"/>
    </row>
    <row r="9" spans="1:18" ht="52.15" customHeight="1" x14ac:dyDescent="0.25">
      <c r="A9" s="168"/>
      <c r="B9" s="189"/>
      <c r="C9" s="195">
        <v>2</v>
      </c>
      <c r="D9" s="127" t="s">
        <v>30</v>
      </c>
      <c r="E9" s="127" t="s">
        <v>20</v>
      </c>
      <c r="F9" s="137">
        <v>5.0999999999999996</v>
      </c>
      <c r="G9" s="127" t="s">
        <v>31</v>
      </c>
      <c r="H9" s="127" t="s">
        <v>31</v>
      </c>
      <c r="I9" s="137">
        <v>6.8</v>
      </c>
      <c r="J9" s="127" t="s">
        <v>32</v>
      </c>
      <c r="K9" s="127" t="s">
        <v>33</v>
      </c>
      <c r="L9" s="127" t="s">
        <v>34</v>
      </c>
      <c r="M9" s="127" t="s">
        <v>35</v>
      </c>
      <c r="N9" s="127" t="s">
        <v>36</v>
      </c>
      <c r="O9" s="127"/>
      <c r="P9" s="127"/>
      <c r="Q9" s="127"/>
      <c r="R9" s="204" t="s">
        <v>744</v>
      </c>
    </row>
    <row r="10" spans="1:18" ht="75" x14ac:dyDescent="0.25">
      <c r="A10" s="168"/>
      <c r="B10" s="189"/>
      <c r="C10" s="196"/>
      <c r="D10" s="127" t="s">
        <v>37</v>
      </c>
      <c r="E10" s="127" t="s">
        <v>38</v>
      </c>
      <c r="F10" s="137">
        <v>5</v>
      </c>
      <c r="G10" s="127" t="s">
        <v>39</v>
      </c>
      <c r="H10" s="127" t="s">
        <v>40</v>
      </c>
      <c r="I10" s="137">
        <v>10.5</v>
      </c>
      <c r="J10" s="127" t="s">
        <v>41</v>
      </c>
      <c r="K10" s="127" t="s">
        <v>42</v>
      </c>
      <c r="L10" s="125" t="s">
        <v>43</v>
      </c>
      <c r="M10" s="127" t="s">
        <v>44</v>
      </c>
      <c r="N10" s="127" t="s">
        <v>44</v>
      </c>
      <c r="O10" s="127" t="s">
        <v>45</v>
      </c>
      <c r="P10" s="127" t="s">
        <v>46</v>
      </c>
      <c r="Q10" s="127"/>
      <c r="R10" s="205"/>
    </row>
    <row r="11" spans="1:18" ht="75" customHeight="1" x14ac:dyDescent="0.25">
      <c r="A11" s="168"/>
      <c r="B11" s="189"/>
      <c r="C11" s="195">
        <v>3</v>
      </c>
      <c r="D11" s="127" t="s">
        <v>47</v>
      </c>
      <c r="E11" s="127" t="s">
        <v>20</v>
      </c>
      <c r="F11" s="137">
        <v>5</v>
      </c>
      <c r="G11" s="127" t="s">
        <v>48</v>
      </c>
      <c r="H11" s="127" t="s">
        <v>48</v>
      </c>
      <c r="I11" s="137">
        <v>5.0999999999999996</v>
      </c>
      <c r="J11" s="127" t="s">
        <v>32</v>
      </c>
      <c r="K11" s="127" t="s">
        <v>49</v>
      </c>
      <c r="L11" s="127" t="s">
        <v>50</v>
      </c>
      <c r="M11" s="127" t="s">
        <v>51</v>
      </c>
      <c r="N11" s="127" t="s">
        <v>52</v>
      </c>
      <c r="O11" s="127"/>
      <c r="P11" s="127"/>
      <c r="Q11" s="127"/>
      <c r="R11" s="156"/>
    </row>
    <row r="12" spans="1:18" ht="75" customHeight="1" x14ac:dyDescent="0.25">
      <c r="A12" s="168"/>
      <c r="B12" s="189"/>
      <c r="C12" s="196"/>
      <c r="D12" s="152" t="s">
        <v>53</v>
      </c>
      <c r="E12" s="131" t="s">
        <v>38</v>
      </c>
      <c r="F12" s="41">
        <v>5</v>
      </c>
      <c r="G12" s="131" t="s">
        <v>54</v>
      </c>
      <c r="H12" s="131" t="s">
        <v>55</v>
      </c>
      <c r="I12" s="41">
        <v>10.5</v>
      </c>
      <c r="J12" s="131" t="s">
        <v>56</v>
      </c>
      <c r="K12" s="131" t="s">
        <v>57</v>
      </c>
      <c r="L12" s="139" t="s">
        <v>732</v>
      </c>
      <c r="M12" s="131"/>
      <c r="N12" s="131"/>
      <c r="O12" s="131"/>
      <c r="P12" s="131"/>
      <c r="Q12" s="131"/>
      <c r="R12" s="157"/>
    </row>
    <row r="13" spans="1:18" ht="45" x14ac:dyDescent="0.25">
      <c r="A13" s="168"/>
      <c r="B13" s="189"/>
      <c r="C13" s="81">
        <v>4</v>
      </c>
      <c r="D13" s="127" t="s">
        <v>58</v>
      </c>
      <c r="E13" s="127" t="s">
        <v>20</v>
      </c>
      <c r="F13" s="137">
        <v>12</v>
      </c>
      <c r="G13" s="127" t="s">
        <v>59</v>
      </c>
      <c r="H13" s="127" t="s">
        <v>60</v>
      </c>
      <c r="I13" s="137">
        <v>18</v>
      </c>
      <c r="J13" s="127" t="s">
        <v>61</v>
      </c>
      <c r="K13" s="127" t="s">
        <v>62</v>
      </c>
      <c r="L13" s="127" t="s">
        <v>63</v>
      </c>
      <c r="M13" s="127" t="s">
        <v>64</v>
      </c>
      <c r="N13" s="127"/>
      <c r="O13" s="127"/>
      <c r="P13" s="127"/>
      <c r="Q13" s="127"/>
      <c r="R13" s="92"/>
    </row>
    <row r="14" spans="1:18" ht="75" x14ac:dyDescent="0.25">
      <c r="A14" s="168"/>
      <c r="B14" s="189"/>
      <c r="C14" s="197">
        <v>5</v>
      </c>
      <c r="D14" s="131" t="s">
        <v>65</v>
      </c>
      <c r="E14" s="131" t="s">
        <v>20</v>
      </c>
      <c r="F14" s="41">
        <v>5.0999999999999996</v>
      </c>
      <c r="G14" s="131" t="s">
        <v>66</v>
      </c>
      <c r="H14" s="131" t="s">
        <v>66</v>
      </c>
      <c r="I14" s="41">
        <v>6.8</v>
      </c>
      <c r="J14" s="131" t="s">
        <v>67</v>
      </c>
      <c r="K14" s="131" t="s">
        <v>68</v>
      </c>
      <c r="L14" s="131" t="s">
        <v>69</v>
      </c>
      <c r="M14" s="131" t="s">
        <v>70</v>
      </c>
      <c r="N14" s="105"/>
      <c r="O14" s="105"/>
      <c r="P14" s="105"/>
      <c r="Q14" s="105"/>
      <c r="R14" s="156"/>
    </row>
    <row r="15" spans="1:18" ht="75" x14ac:dyDescent="0.25">
      <c r="A15" s="168"/>
      <c r="B15" s="189"/>
      <c r="C15" s="198"/>
      <c r="D15" s="131" t="s">
        <v>71</v>
      </c>
      <c r="E15" s="131" t="s">
        <v>38</v>
      </c>
      <c r="F15" s="41">
        <v>5</v>
      </c>
      <c r="G15" s="131" t="s">
        <v>691</v>
      </c>
      <c r="H15" s="131" t="s">
        <v>692</v>
      </c>
      <c r="I15" s="41">
        <v>4.7249999999999996</v>
      </c>
      <c r="J15" s="131" t="s">
        <v>727</v>
      </c>
      <c r="K15" s="131" t="s">
        <v>72</v>
      </c>
      <c r="L15" s="131"/>
      <c r="M15" s="131"/>
      <c r="N15" s="105"/>
      <c r="O15" s="105"/>
      <c r="P15" s="105"/>
      <c r="Q15" s="105"/>
      <c r="R15" s="157"/>
    </row>
    <row r="16" spans="1:18" ht="75" x14ac:dyDescent="0.25">
      <c r="A16" s="168"/>
      <c r="B16" s="189"/>
      <c r="C16" s="185">
        <v>6</v>
      </c>
      <c r="D16" s="164" t="s">
        <v>71</v>
      </c>
      <c r="E16" s="131" t="s">
        <v>20</v>
      </c>
      <c r="F16" s="41">
        <v>9</v>
      </c>
      <c r="G16" s="131" t="s">
        <v>689</v>
      </c>
      <c r="H16" s="131" t="s">
        <v>690</v>
      </c>
      <c r="I16" s="41">
        <v>11.9</v>
      </c>
      <c r="J16" s="131" t="s">
        <v>67</v>
      </c>
      <c r="K16" s="131" t="s">
        <v>73</v>
      </c>
      <c r="L16" s="131" t="s">
        <v>74</v>
      </c>
      <c r="M16" s="131" t="s">
        <v>75</v>
      </c>
      <c r="N16" s="105"/>
      <c r="O16" s="105"/>
      <c r="P16" s="105"/>
      <c r="Q16" s="105"/>
      <c r="R16" s="156"/>
    </row>
    <row r="17" spans="1:18" ht="75" x14ac:dyDescent="0.25">
      <c r="A17" s="168"/>
      <c r="B17" s="189"/>
      <c r="C17" s="187"/>
      <c r="D17" s="166"/>
      <c r="E17" s="131" t="s">
        <v>38</v>
      </c>
      <c r="F17" s="41">
        <v>9</v>
      </c>
      <c r="G17" s="131" t="s">
        <v>689</v>
      </c>
      <c r="H17" s="131" t="s">
        <v>690</v>
      </c>
      <c r="I17" s="41">
        <v>20</v>
      </c>
      <c r="J17" s="131" t="s">
        <v>56</v>
      </c>
      <c r="K17" s="131" t="s">
        <v>726</v>
      </c>
      <c r="L17" s="131"/>
      <c r="M17" s="131"/>
      <c r="N17" s="105"/>
      <c r="O17" s="105"/>
      <c r="P17" s="105"/>
      <c r="Q17" s="105"/>
      <c r="R17" s="157"/>
    </row>
    <row r="18" spans="1:18" ht="75" customHeight="1" x14ac:dyDescent="0.25">
      <c r="A18" s="168"/>
      <c r="B18" s="189"/>
      <c r="C18" s="197">
        <v>7</v>
      </c>
      <c r="D18" s="131" t="s">
        <v>76</v>
      </c>
      <c r="E18" s="131" t="s">
        <v>20</v>
      </c>
      <c r="F18" s="41">
        <v>12</v>
      </c>
      <c r="G18" s="131" t="s">
        <v>77</v>
      </c>
      <c r="H18" s="131" t="s">
        <v>77</v>
      </c>
      <c r="I18" s="41">
        <v>16.149999999999999</v>
      </c>
      <c r="J18" s="131" t="s">
        <v>32</v>
      </c>
      <c r="K18" s="131" t="s">
        <v>78</v>
      </c>
      <c r="L18" s="131" t="s">
        <v>79</v>
      </c>
      <c r="M18" s="131" t="s">
        <v>80</v>
      </c>
      <c r="N18" s="131"/>
      <c r="O18" s="131"/>
      <c r="P18" s="131"/>
      <c r="Q18" s="131"/>
      <c r="R18" s="156"/>
    </row>
    <row r="19" spans="1:18" ht="75" customHeight="1" x14ac:dyDescent="0.25">
      <c r="A19" s="168"/>
      <c r="B19" s="189"/>
      <c r="C19" s="198"/>
      <c r="D19" s="131" t="s">
        <v>81</v>
      </c>
      <c r="E19" s="131" t="s">
        <v>38</v>
      </c>
      <c r="F19" s="41">
        <v>12</v>
      </c>
      <c r="G19" s="131" t="s">
        <v>693</v>
      </c>
      <c r="H19" s="131" t="s">
        <v>694</v>
      </c>
      <c r="I19" s="41">
        <v>22</v>
      </c>
      <c r="J19" s="131" t="s">
        <v>727</v>
      </c>
      <c r="K19" s="131" t="s">
        <v>82</v>
      </c>
      <c r="L19" s="131"/>
      <c r="M19" s="131"/>
      <c r="N19" s="131"/>
      <c r="O19" s="131"/>
      <c r="P19" s="131"/>
      <c r="Q19" s="131"/>
      <c r="R19" s="157"/>
    </row>
    <row r="20" spans="1:18" ht="45" x14ac:dyDescent="0.25">
      <c r="A20" s="168"/>
      <c r="B20" s="189"/>
      <c r="C20" s="195">
        <v>8</v>
      </c>
      <c r="D20" s="127" t="s">
        <v>83</v>
      </c>
      <c r="E20" s="127" t="s">
        <v>20</v>
      </c>
      <c r="F20" s="137">
        <v>1.95</v>
      </c>
      <c r="G20" s="127" t="s">
        <v>84</v>
      </c>
      <c r="H20" s="127" t="s">
        <v>84</v>
      </c>
      <c r="I20" s="137">
        <v>2.5499999999999998</v>
      </c>
      <c r="J20" s="127" t="s">
        <v>85</v>
      </c>
      <c r="K20" s="127" t="s">
        <v>86</v>
      </c>
      <c r="L20" s="127" t="s">
        <v>87</v>
      </c>
      <c r="M20" s="127" t="s">
        <v>88</v>
      </c>
      <c r="N20" s="127"/>
      <c r="O20" s="127"/>
      <c r="P20" s="127"/>
      <c r="Q20" s="127"/>
      <c r="R20" s="204" t="s">
        <v>745</v>
      </c>
    </row>
    <row r="21" spans="1:18" ht="78" customHeight="1" x14ac:dyDescent="0.25">
      <c r="A21" s="168"/>
      <c r="B21" s="189"/>
      <c r="C21" s="200"/>
      <c r="D21" s="149" t="s">
        <v>89</v>
      </c>
      <c r="E21" s="127" t="s">
        <v>38</v>
      </c>
      <c r="F21" s="137">
        <v>1.95</v>
      </c>
      <c r="G21" s="127" t="s">
        <v>84</v>
      </c>
      <c r="H21" s="127" t="s">
        <v>84</v>
      </c>
      <c r="I21" s="140">
        <v>4.7249999999999996</v>
      </c>
      <c r="J21" s="127" t="s">
        <v>41</v>
      </c>
      <c r="K21" s="127" t="s">
        <v>621</v>
      </c>
      <c r="L21" s="125" t="s">
        <v>44</v>
      </c>
      <c r="M21" s="127" t="s">
        <v>44</v>
      </c>
      <c r="N21" s="127" t="s">
        <v>90</v>
      </c>
      <c r="O21" s="127" t="s">
        <v>91</v>
      </c>
      <c r="P21" s="127" t="s">
        <v>92</v>
      </c>
      <c r="Q21" s="127"/>
      <c r="R21" s="205"/>
    </row>
    <row r="22" spans="1:18" ht="45" x14ac:dyDescent="0.25">
      <c r="A22" s="168"/>
      <c r="B22" s="189"/>
      <c r="C22" s="197">
        <v>9</v>
      </c>
      <c r="D22" s="131" t="s">
        <v>93</v>
      </c>
      <c r="E22" s="131" t="s">
        <v>20</v>
      </c>
      <c r="F22" s="41">
        <v>1.95</v>
      </c>
      <c r="G22" s="131" t="s">
        <v>622</v>
      </c>
      <c r="H22" s="131" t="s">
        <v>94</v>
      </c>
      <c r="I22" s="141">
        <v>2.5499999999999998</v>
      </c>
      <c r="J22" s="131" t="s">
        <v>95</v>
      </c>
      <c r="K22" s="131" t="s">
        <v>96</v>
      </c>
      <c r="L22" s="131" t="s">
        <v>97</v>
      </c>
      <c r="M22" s="131" t="s">
        <v>98</v>
      </c>
      <c r="N22" s="131"/>
      <c r="O22" s="131"/>
      <c r="P22" s="131"/>
      <c r="Q22" s="131"/>
      <c r="R22" s="156"/>
    </row>
    <row r="23" spans="1:18" ht="45" x14ac:dyDescent="0.25">
      <c r="A23" s="168"/>
      <c r="B23" s="189"/>
      <c r="C23" s="198"/>
      <c r="D23" s="149" t="s">
        <v>99</v>
      </c>
      <c r="E23" s="131" t="s">
        <v>38</v>
      </c>
      <c r="F23" s="41">
        <v>1.95</v>
      </c>
      <c r="G23" s="131" t="s">
        <v>100</v>
      </c>
      <c r="H23" s="131" t="s">
        <v>100</v>
      </c>
      <c r="I23" s="141">
        <v>4.7249999999999996</v>
      </c>
      <c r="J23" s="131" t="s">
        <v>56</v>
      </c>
      <c r="K23" s="131" t="s">
        <v>101</v>
      </c>
      <c r="L23" s="131" t="s">
        <v>707</v>
      </c>
      <c r="M23" s="131"/>
      <c r="N23" s="131"/>
      <c r="O23" s="131"/>
      <c r="P23" s="131"/>
      <c r="Q23" s="131"/>
      <c r="R23" s="157"/>
    </row>
    <row r="24" spans="1:18" ht="45" x14ac:dyDescent="0.25">
      <c r="A24" s="168"/>
      <c r="B24" s="189"/>
      <c r="C24" s="185">
        <v>10</v>
      </c>
      <c r="D24" s="164" t="s">
        <v>102</v>
      </c>
      <c r="E24" s="131" t="s">
        <v>20</v>
      </c>
      <c r="F24" s="41">
        <v>9</v>
      </c>
      <c r="G24" s="131" t="s">
        <v>103</v>
      </c>
      <c r="H24" s="131" t="s">
        <v>104</v>
      </c>
      <c r="I24" s="41">
        <v>11.9</v>
      </c>
      <c r="J24" s="131" t="s">
        <v>67</v>
      </c>
      <c r="K24" s="131" t="s">
        <v>105</v>
      </c>
      <c r="L24" s="131" t="s">
        <v>106</v>
      </c>
      <c r="M24" s="131" t="s">
        <v>107</v>
      </c>
      <c r="N24" s="131"/>
      <c r="O24" s="131"/>
      <c r="P24" s="131"/>
      <c r="Q24" s="131"/>
      <c r="R24" s="191"/>
    </row>
    <row r="25" spans="1:18" ht="45" x14ac:dyDescent="0.25">
      <c r="A25" s="168"/>
      <c r="B25" s="189"/>
      <c r="C25" s="187"/>
      <c r="D25" s="166"/>
      <c r="E25" s="131" t="s">
        <v>38</v>
      </c>
      <c r="F25" s="41">
        <v>12</v>
      </c>
      <c r="G25" s="131"/>
      <c r="H25" s="131"/>
      <c r="I25" s="41">
        <v>27</v>
      </c>
      <c r="J25" s="127" t="s">
        <v>699</v>
      </c>
      <c r="K25" s="131"/>
      <c r="L25" s="131"/>
      <c r="M25" s="131"/>
      <c r="N25" s="131"/>
      <c r="O25" s="131"/>
      <c r="P25" s="131"/>
      <c r="Q25" s="131"/>
      <c r="R25" s="193"/>
    </row>
    <row r="26" spans="1:18" ht="45" x14ac:dyDescent="0.25">
      <c r="A26" s="168"/>
      <c r="B26" s="189"/>
      <c r="C26" s="106">
        <v>11</v>
      </c>
      <c r="D26" s="131" t="s">
        <v>108</v>
      </c>
      <c r="E26" s="131" t="s">
        <v>20</v>
      </c>
      <c r="F26" s="41">
        <v>15</v>
      </c>
      <c r="G26" s="131" t="s">
        <v>109</v>
      </c>
      <c r="H26" s="131" t="s">
        <v>109</v>
      </c>
      <c r="I26" s="41">
        <v>19.55</v>
      </c>
      <c r="J26" s="131" t="s">
        <v>67</v>
      </c>
      <c r="K26" s="131" t="s">
        <v>110</v>
      </c>
      <c r="L26" s="131" t="s">
        <v>111</v>
      </c>
      <c r="M26" s="131" t="s">
        <v>112</v>
      </c>
      <c r="N26" s="131"/>
      <c r="O26" s="131"/>
      <c r="P26" s="131"/>
      <c r="Q26" s="131"/>
      <c r="R26" s="55"/>
    </row>
    <row r="27" spans="1:18" ht="59.25" customHeight="1" x14ac:dyDescent="0.25">
      <c r="A27" s="168"/>
      <c r="B27" s="189"/>
      <c r="C27" s="197">
        <v>12</v>
      </c>
      <c r="D27" s="164" t="s">
        <v>113</v>
      </c>
      <c r="E27" s="164" t="s">
        <v>20</v>
      </c>
      <c r="F27" s="176">
        <v>15</v>
      </c>
      <c r="G27" s="164" t="s">
        <v>697</v>
      </c>
      <c r="H27" s="131" t="s">
        <v>114</v>
      </c>
      <c r="I27" s="41">
        <v>8.5</v>
      </c>
      <c r="J27" s="164" t="s">
        <v>67</v>
      </c>
      <c r="K27" s="164" t="s">
        <v>115</v>
      </c>
      <c r="L27" s="164"/>
      <c r="M27" s="164"/>
      <c r="N27" s="164"/>
      <c r="O27" s="162"/>
      <c r="P27" s="162"/>
      <c r="Q27" s="162"/>
      <c r="R27" s="164"/>
    </row>
    <row r="28" spans="1:18" ht="62.25" customHeight="1" x14ac:dyDescent="0.25">
      <c r="A28" s="168"/>
      <c r="B28" s="189"/>
      <c r="C28" s="199"/>
      <c r="D28" s="166"/>
      <c r="E28" s="166"/>
      <c r="F28" s="178"/>
      <c r="G28" s="166"/>
      <c r="H28" s="131" t="s">
        <v>116</v>
      </c>
      <c r="I28" s="41">
        <v>11.9</v>
      </c>
      <c r="J28" s="166"/>
      <c r="K28" s="166"/>
      <c r="L28" s="166"/>
      <c r="M28" s="166"/>
      <c r="N28" s="203"/>
      <c r="O28" s="163"/>
      <c r="P28" s="163"/>
      <c r="Q28" s="163"/>
      <c r="R28" s="165"/>
    </row>
    <row r="29" spans="1:18" ht="90" x14ac:dyDescent="0.25">
      <c r="A29" s="168"/>
      <c r="B29" s="189"/>
      <c r="C29" s="198"/>
      <c r="D29" s="130" t="s">
        <v>81</v>
      </c>
      <c r="E29" s="131" t="s">
        <v>38</v>
      </c>
      <c r="F29" s="142">
        <v>15</v>
      </c>
      <c r="G29" s="130" t="s">
        <v>695</v>
      </c>
      <c r="H29" s="130" t="s">
        <v>696</v>
      </c>
      <c r="I29" s="41">
        <v>30</v>
      </c>
      <c r="J29" s="131" t="s">
        <v>727</v>
      </c>
      <c r="K29" s="131" t="s">
        <v>117</v>
      </c>
      <c r="L29" s="130"/>
      <c r="M29" s="130"/>
      <c r="N29" s="107"/>
      <c r="O29" s="133"/>
      <c r="P29" s="133"/>
      <c r="Q29" s="133"/>
      <c r="R29" s="166"/>
    </row>
    <row r="30" spans="1:18" ht="45" x14ac:dyDescent="0.25">
      <c r="A30" s="168"/>
      <c r="B30" s="189"/>
      <c r="C30" s="185">
        <v>13</v>
      </c>
      <c r="D30" s="164" t="s">
        <v>118</v>
      </c>
      <c r="E30" s="164" t="s">
        <v>20</v>
      </c>
      <c r="F30" s="176">
        <v>75</v>
      </c>
      <c r="G30" s="164" t="s">
        <v>119</v>
      </c>
      <c r="H30" s="131" t="s">
        <v>120</v>
      </c>
      <c r="I30" s="41">
        <v>38.25</v>
      </c>
      <c r="J30" s="164" t="s">
        <v>121</v>
      </c>
      <c r="K30" s="164" t="s">
        <v>122</v>
      </c>
      <c r="L30" s="164" t="s">
        <v>123</v>
      </c>
      <c r="M30" s="164"/>
      <c r="N30" s="164"/>
      <c r="O30" s="162"/>
      <c r="P30" s="162"/>
      <c r="Q30" s="162"/>
      <c r="R30" s="191"/>
    </row>
    <row r="31" spans="1:18" ht="30" x14ac:dyDescent="0.25">
      <c r="A31" s="168"/>
      <c r="B31" s="189"/>
      <c r="C31" s="186"/>
      <c r="D31" s="165"/>
      <c r="E31" s="165"/>
      <c r="F31" s="177"/>
      <c r="G31" s="165"/>
      <c r="H31" s="131" t="s">
        <v>124</v>
      </c>
      <c r="I31" s="41">
        <v>11.9</v>
      </c>
      <c r="J31" s="165"/>
      <c r="K31" s="165"/>
      <c r="L31" s="165"/>
      <c r="M31" s="165"/>
      <c r="N31" s="165"/>
      <c r="O31" s="162"/>
      <c r="P31" s="162"/>
      <c r="Q31" s="162"/>
      <c r="R31" s="192"/>
    </row>
    <row r="32" spans="1:18" ht="75" x14ac:dyDescent="0.25">
      <c r="A32" s="168"/>
      <c r="B32" s="189"/>
      <c r="C32" s="186"/>
      <c r="D32" s="165"/>
      <c r="E32" s="166"/>
      <c r="F32" s="178"/>
      <c r="G32" s="166"/>
      <c r="H32" s="131" t="s">
        <v>125</v>
      </c>
      <c r="I32" s="41">
        <v>50.15</v>
      </c>
      <c r="J32" s="166"/>
      <c r="K32" s="166"/>
      <c r="L32" s="166"/>
      <c r="M32" s="166"/>
      <c r="N32" s="166"/>
      <c r="O32" s="162"/>
      <c r="P32" s="162"/>
      <c r="Q32" s="162"/>
      <c r="R32" s="192"/>
    </row>
    <row r="33" spans="1:18" ht="45" x14ac:dyDescent="0.25">
      <c r="A33" s="168"/>
      <c r="B33" s="189"/>
      <c r="C33" s="187"/>
      <c r="D33" s="166"/>
      <c r="E33" s="131" t="s">
        <v>38</v>
      </c>
      <c r="F33" s="141">
        <v>75</v>
      </c>
      <c r="G33" s="129"/>
      <c r="H33" s="131"/>
      <c r="I33" s="41">
        <v>99</v>
      </c>
      <c r="J33" s="127" t="s">
        <v>699</v>
      </c>
      <c r="K33" s="129"/>
      <c r="L33" s="129"/>
      <c r="M33" s="129"/>
      <c r="N33" s="129"/>
      <c r="O33" s="131"/>
      <c r="P33" s="131"/>
      <c r="Q33" s="131"/>
      <c r="R33" s="193"/>
    </row>
    <row r="34" spans="1:18" ht="120" x14ac:dyDescent="0.25">
      <c r="A34" s="168"/>
      <c r="B34" s="189"/>
      <c r="C34" s="82">
        <v>14</v>
      </c>
      <c r="D34" s="127" t="s">
        <v>126</v>
      </c>
      <c r="E34" s="127" t="s">
        <v>20</v>
      </c>
      <c r="F34" s="137">
        <v>50</v>
      </c>
      <c r="G34" s="127" t="s">
        <v>127</v>
      </c>
      <c r="H34" s="127" t="s">
        <v>128</v>
      </c>
      <c r="I34" s="137">
        <v>81</v>
      </c>
      <c r="J34" s="124" t="s">
        <v>129</v>
      </c>
      <c r="K34" s="127" t="s">
        <v>130</v>
      </c>
      <c r="L34" s="127" t="s">
        <v>750</v>
      </c>
      <c r="M34" s="127" t="s">
        <v>751</v>
      </c>
      <c r="N34" s="127" t="s">
        <v>752</v>
      </c>
      <c r="O34" s="127"/>
      <c r="P34" s="127"/>
      <c r="Q34" s="127"/>
      <c r="R34" s="5" t="s">
        <v>746</v>
      </c>
    </row>
    <row r="35" spans="1:18" ht="45" x14ac:dyDescent="0.25">
      <c r="A35" s="168"/>
      <c r="B35" s="189"/>
      <c r="C35" s="108">
        <v>15</v>
      </c>
      <c r="D35" s="136" t="s">
        <v>141</v>
      </c>
      <c r="E35" s="131" t="s">
        <v>38</v>
      </c>
      <c r="F35" s="136">
        <v>0.15</v>
      </c>
      <c r="G35" s="136" t="s">
        <v>623</v>
      </c>
      <c r="H35" s="136" t="s">
        <v>624</v>
      </c>
      <c r="I35" s="136">
        <v>0.3</v>
      </c>
      <c r="J35" s="136" t="s">
        <v>728</v>
      </c>
      <c r="K35" s="135" t="s">
        <v>143</v>
      </c>
      <c r="L35" s="127"/>
      <c r="M35" s="127"/>
      <c r="N35" s="127"/>
      <c r="O35" s="127"/>
      <c r="P35" s="127"/>
      <c r="Q35" s="127"/>
      <c r="R35" s="8"/>
    </row>
    <row r="36" spans="1:18" ht="45" x14ac:dyDescent="0.25">
      <c r="A36" s="168"/>
      <c r="B36" s="189"/>
      <c r="C36" s="108">
        <v>16</v>
      </c>
      <c r="D36" s="136" t="s">
        <v>141</v>
      </c>
      <c r="E36" s="131" t="s">
        <v>38</v>
      </c>
      <c r="F36" s="136">
        <v>0.3</v>
      </c>
      <c r="G36" s="136" t="s">
        <v>625</v>
      </c>
      <c r="H36" s="136" t="s">
        <v>626</v>
      </c>
      <c r="I36" s="136">
        <v>0.6</v>
      </c>
      <c r="J36" s="136" t="s">
        <v>728</v>
      </c>
      <c r="K36" s="135" t="s">
        <v>144</v>
      </c>
      <c r="L36" s="57"/>
      <c r="M36" s="57"/>
      <c r="N36" s="57"/>
      <c r="O36" s="57"/>
      <c r="P36" s="57"/>
      <c r="Q36" s="57"/>
      <c r="R36" s="85"/>
    </row>
    <row r="37" spans="1:18" ht="45" x14ac:dyDescent="0.25">
      <c r="A37" s="168"/>
      <c r="B37" s="189"/>
      <c r="C37" s="108">
        <v>17</v>
      </c>
      <c r="D37" s="136" t="s">
        <v>141</v>
      </c>
      <c r="E37" s="131" t="s">
        <v>38</v>
      </c>
      <c r="F37" s="136">
        <v>1</v>
      </c>
      <c r="G37" s="136" t="s">
        <v>627</v>
      </c>
      <c r="H37" s="136" t="s">
        <v>628</v>
      </c>
      <c r="I37" s="136">
        <v>1.99</v>
      </c>
      <c r="J37" s="136" t="s">
        <v>728</v>
      </c>
      <c r="K37" s="135" t="s">
        <v>145</v>
      </c>
      <c r="L37" s="138"/>
      <c r="M37" s="138"/>
      <c r="N37" s="138"/>
      <c r="O37" s="138"/>
      <c r="P37" s="138"/>
      <c r="Q37" s="138"/>
      <c r="R37" s="86"/>
    </row>
    <row r="38" spans="1:18" ht="60" customHeight="1" x14ac:dyDescent="0.25">
      <c r="A38" s="168"/>
      <c r="B38" s="189"/>
      <c r="C38" s="108">
        <v>18</v>
      </c>
      <c r="D38" s="136" t="s">
        <v>141</v>
      </c>
      <c r="E38" s="131" t="s">
        <v>38</v>
      </c>
      <c r="F38" s="136">
        <v>2</v>
      </c>
      <c r="G38" s="136" t="s">
        <v>629</v>
      </c>
      <c r="H38" s="136" t="s">
        <v>630</v>
      </c>
      <c r="I38" s="136">
        <v>4</v>
      </c>
      <c r="J38" s="136" t="s">
        <v>728</v>
      </c>
      <c r="K38" s="135" t="s">
        <v>146</v>
      </c>
      <c r="L38" s="138"/>
      <c r="M38" s="138"/>
      <c r="N38" s="138"/>
      <c r="O38" s="138"/>
      <c r="P38" s="138"/>
      <c r="Q38" s="138"/>
      <c r="R38" s="86"/>
    </row>
    <row r="39" spans="1:18" ht="45" x14ac:dyDescent="0.25">
      <c r="A39" s="168"/>
      <c r="B39" s="189"/>
      <c r="C39" s="108">
        <v>19</v>
      </c>
      <c r="D39" s="136" t="s">
        <v>141</v>
      </c>
      <c r="E39" s="131" t="s">
        <v>38</v>
      </c>
      <c r="F39" s="136">
        <v>0.5</v>
      </c>
      <c r="G39" s="136" t="s">
        <v>631</v>
      </c>
      <c r="H39" s="136" t="s">
        <v>632</v>
      </c>
      <c r="I39" s="136">
        <v>1</v>
      </c>
      <c r="J39" s="136" t="s">
        <v>728</v>
      </c>
      <c r="K39" s="135" t="s">
        <v>147</v>
      </c>
      <c r="L39" s="138"/>
      <c r="M39" s="138"/>
      <c r="N39" s="138"/>
      <c r="O39" s="138"/>
      <c r="P39" s="138"/>
      <c r="Q39" s="138"/>
      <c r="R39" s="86"/>
    </row>
    <row r="40" spans="1:18" ht="45" x14ac:dyDescent="0.25">
      <c r="A40" s="168"/>
      <c r="B40" s="189"/>
      <c r="C40" s="108">
        <v>20</v>
      </c>
      <c r="D40" s="136" t="s">
        <v>141</v>
      </c>
      <c r="E40" s="131" t="s">
        <v>38</v>
      </c>
      <c r="F40" s="136">
        <v>0.3</v>
      </c>
      <c r="G40" s="136" t="s">
        <v>635</v>
      </c>
      <c r="H40" s="136" t="s">
        <v>636</v>
      </c>
      <c r="I40" s="136">
        <v>0.6</v>
      </c>
      <c r="J40" s="136" t="s">
        <v>728</v>
      </c>
      <c r="K40" s="135" t="s">
        <v>148</v>
      </c>
      <c r="L40" s="138"/>
      <c r="M40" s="138"/>
      <c r="N40" s="138"/>
      <c r="O40" s="138"/>
      <c r="P40" s="138"/>
      <c r="Q40" s="138"/>
      <c r="R40" s="86"/>
    </row>
    <row r="41" spans="1:18" ht="60" customHeight="1" x14ac:dyDescent="0.25">
      <c r="A41" s="168"/>
      <c r="B41" s="189"/>
      <c r="C41" s="108">
        <v>21</v>
      </c>
      <c r="D41" s="136" t="s">
        <v>141</v>
      </c>
      <c r="E41" s="131" t="s">
        <v>38</v>
      </c>
      <c r="F41" s="136">
        <v>1</v>
      </c>
      <c r="G41" s="136" t="s">
        <v>633</v>
      </c>
      <c r="H41" s="136" t="s">
        <v>634</v>
      </c>
      <c r="I41" s="136">
        <v>1.99</v>
      </c>
      <c r="J41" s="136" t="s">
        <v>728</v>
      </c>
      <c r="K41" s="135" t="s">
        <v>149</v>
      </c>
      <c r="L41" s="138"/>
      <c r="M41" s="138"/>
      <c r="N41" s="138"/>
      <c r="O41" s="138"/>
      <c r="P41" s="138"/>
      <c r="Q41" s="138"/>
      <c r="R41" s="86"/>
    </row>
    <row r="42" spans="1:18" ht="60" customHeight="1" x14ac:dyDescent="0.25">
      <c r="A42" s="168"/>
      <c r="B42" s="189"/>
      <c r="C42" s="108">
        <v>22</v>
      </c>
      <c r="D42" s="136" t="s">
        <v>141</v>
      </c>
      <c r="E42" s="131" t="s">
        <v>38</v>
      </c>
      <c r="F42" s="136">
        <v>1</v>
      </c>
      <c r="G42" s="136" t="s">
        <v>637</v>
      </c>
      <c r="H42" s="136" t="s">
        <v>638</v>
      </c>
      <c r="I42" s="136">
        <v>1.99</v>
      </c>
      <c r="J42" s="136" t="s">
        <v>728</v>
      </c>
      <c r="K42" s="135" t="s">
        <v>150</v>
      </c>
      <c r="L42" s="138"/>
      <c r="M42" s="138"/>
      <c r="N42" s="138"/>
      <c r="O42" s="138"/>
      <c r="P42" s="138"/>
      <c r="Q42" s="138"/>
      <c r="R42" s="86"/>
    </row>
    <row r="43" spans="1:18" ht="60" customHeight="1" x14ac:dyDescent="0.25">
      <c r="A43" s="168"/>
      <c r="B43" s="189"/>
      <c r="C43" s="108">
        <v>23</v>
      </c>
      <c r="D43" s="136" t="s">
        <v>141</v>
      </c>
      <c r="E43" s="131" t="s">
        <v>38</v>
      </c>
      <c r="F43" s="136">
        <v>1</v>
      </c>
      <c r="G43" s="136" t="s">
        <v>637</v>
      </c>
      <c r="H43" s="136" t="s">
        <v>638</v>
      </c>
      <c r="I43" s="136">
        <v>1.99</v>
      </c>
      <c r="J43" s="136" t="s">
        <v>728</v>
      </c>
      <c r="K43" s="135" t="s">
        <v>151</v>
      </c>
      <c r="L43" s="138"/>
      <c r="M43" s="138"/>
      <c r="N43" s="138"/>
      <c r="O43" s="138"/>
      <c r="P43" s="138"/>
      <c r="Q43" s="138"/>
      <c r="R43" s="86"/>
    </row>
    <row r="44" spans="1:18" ht="45" x14ac:dyDescent="0.25">
      <c r="A44" s="168"/>
      <c r="B44" s="189"/>
      <c r="C44" s="108">
        <v>24</v>
      </c>
      <c r="D44" s="136" t="s">
        <v>141</v>
      </c>
      <c r="E44" s="131" t="s">
        <v>38</v>
      </c>
      <c r="F44" s="136">
        <v>1</v>
      </c>
      <c r="G44" s="136" t="s">
        <v>152</v>
      </c>
      <c r="H44" s="136" t="s">
        <v>153</v>
      </c>
      <c r="I44" s="136">
        <v>1.99</v>
      </c>
      <c r="J44" s="136" t="s">
        <v>728</v>
      </c>
      <c r="K44" s="135" t="s">
        <v>154</v>
      </c>
      <c r="L44" s="138"/>
      <c r="M44" s="138"/>
      <c r="N44" s="138"/>
      <c r="O44" s="138"/>
      <c r="P44" s="138"/>
      <c r="Q44" s="138"/>
      <c r="R44" s="86"/>
    </row>
    <row r="45" spans="1:18" ht="60" customHeight="1" x14ac:dyDescent="0.25">
      <c r="A45" s="168"/>
      <c r="B45" s="189"/>
      <c r="C45" s="108">
        <v>25</v>
      </c>
      <c r="D45" s="136" t="s">
        <v>141</v>
      </c>
      <c r="E45" s="131" t="s">
        <v>38</v>
      </c>
      <c r="F45" s="136">
        <v>0.5</v>
      </c>
      <c r="G45" s="136" t="s">
        <v>155</v>
      </c>
      <c r="H45" s="136" t="s">
        <v>639</v>
      </c>
      <c r="I45" s="136">
        <v>1</v>
      </c>
      <c r="J45" s="136" t="s">
        <v>728</v>
      </c>
      <c r="K45" s="135" t="s">
        <v>156</v>
      </c>
      <c r="L45" s="138"/>
      <c r="M45" s="138"/>
      <c r="N45" s="138"/>
      <c r="O45" s="138"/>
      <c r="P45" s="138"/>
      <c r="Q45" s="138"/>
      <c r="R45" s="86"/>
    </row>
    <row r="46" spans="1:18" ht="60" customHeight="1" x14ac:dyDescent="0.25">
      <c r="A46" s="168"/>
      <c r="B46" s="189"/>
      <c r="C46" s="108">
        <v>26</v>
      </c>
      <c r="D46" s="136" t="s">
        <v>141</v>
      </c>
      <c r="E46" s="131" t="s">
        <v>38</v>
      </c>
      <c r="F46" s="136">
        <v>0.1</v>
      </c>
      <c r="G46" s="136" t="s">
        <v>640</v>
      </c>
      <c r="H46" s="136" t="s">
        <v>641</v>
      </c>
      <c r="I46" s="136">
        <v>0.2</v>
      </c>
      <c r="J46" s="136" t="s">
        <v>728</v>
      </c>
      <c r="K46" s="135" t="s">
        <v>157</v>
      </c>
      <c r="L46" s="138"/>
      <c r="M46" s="138"/>
      <c r="N46" s="138"/>
      <c r="O46" s="138"/>
      <c r="P46" s="138"/>
      <c r="Q46" s="138"/>
      <c r="R46" s="86"/>
    </row>
    <row r="47" spans="1:18" ht="45" customHeight="1" x14ac:dyDescent="0.25">
      <c r="A47" s="168"/>
      <c r="B47" s="189"/>
      <c r="C47" s="108">
        <v>27</v>
      </c>
      <c r="D47" s="136" t="s">
        <v>141</v>
      </c>
      <c r="E47" s="131" t="s">
        <v>38</v>
      </c>
      <c r="F47" s="136">
        <v>3</v>
      </c>
      <c r="G47" s="136" t="s">
        <v>158</v>
      </c>
      <c r="H47" s="136" t="s">
        <v>159</v>
      </c>
      <c r="I47" s="136">
        <v>6</v>
      </c>
      <c r="J47" s="136" t="s">
        <v>728</v>
      </c>
      <c r="K47" s="135" t="s">
        <v>160</v>
      </c>
      <c r="L47" s="138"/>
      <c r="M47" s="138"/>
      <c r="N47" s="138"/>
      <c r="O47" s="138"/>
      <c r="P47" s="138"/>
      <c r="Q47" s="138"/>
      <c r="R47" s="86"/>
    </row>
    <row r="48" spans="1:18" ht="45" customHeight="1" x14ac:dyDescent="0.25">
      <c r="A48" s="168"/>
      <c r="B48" s="189"/>
      <c r="C48" s="108">
        <v>28</v>
      </c>
      <c r="D48" s="136" t="s">
        <v>141</v>
      </c>
      <c r="E48" s="131" t="s">
        <v>38</v>
      </c>
      <c r="F48" s="136">
        <v>0.3</v>
      </c>
      <c r="G48" s="136" t="s">
        <v>642</v>
      </c>
      <c r="H48" s="136" t="s">
        <v>643</v>
      </c>
      <c r="I48" s="136">
        <v>0.6</v>
      </c>
      <c r="J48" s="136" t="s">
        <v>728</v>
      </c>
      <c r="K48" s="135" t="s">
        <v>161</v>
      </c>
      <c r="L48" s="138"/>
      <c r="M48" s="138"/>
      <c r="N48" s="138"/>
      <c r="O48" s="138"/>
      <c r="P48" s="138"/>
      <c r="Q48" s="138"/>
      <c r="R48" s="86"/>
    </row>
    <row r="49" spans="1:18" ht="45" customHeight="1" x14ac:dyDescent="0.25">
      <c r="A49" s="168"/>
      <c r="B49" s="189"/>
      <c r="C49" s="108">
        <v>29</v>
      </c>
      <c r="D49" s="136" t="s">
        <v>141</v>
      </c>
      <c r="E49" s="131" t="s">
        <v>38</v>
      </c>
      <c r="F49" s="136">
        <v>2</v>
      </c>
      <c r="G49" s="136" t="s">
        <v>644</v>
      </c>
      <c r="H49" s="136" t="s">
        <v>645</v>
      </c>
      <c r="I49" s="136">
        <v>4</v>
      </c>
      <c r="J49" s="136" t="s">
        <v>728</v>
      </c>
      <c r="K49" s="135" t="s">
        <v>162</v>
      </c>
      <c r="L49" s="138"/>
      <c r="M49" s="138"/>
      <c r="N49" s="138"/>
      <c r="O49" s="138"/>
      <c r="P49" s="138"/>
      <c r="Q49" s="138"/>
      <c r="R49" s="86"/>
    </row>
    <row r="50" spans="1:18" ht="45" customHeight="1" x14ac:dyDescent="0.25">
      <c r="A50" s="168"/>
      <c r="B50" s="189"/>
      <c r="C50" s="108">
        <v>30</v>
      </c>
      <c r="D50" s="136" t="s">
        <v>141</v>
      </c>
      <c r="E50" s="131" t="s">
        <v>38</v>
      </c>
      <c r="F50" s="136">
        <v>0.5</v>
      </c>
      <c r="G50" s="136" t="s">
        <v>646</v>
      </c>
      <c r="H50" s="136" t="s">
        <v>647</v>
      </c>
      <c r="I50" s="136">
        <v>1</v>
      </c>
      <c r="J50" s="136" t="s">
        <v>728</v>
      </c>
      <c r="K50" s="135" t="s">
        <v>163</v>
      </c>
      <c r="L50" s="138"/>
      <c r="M50" s="138"/>
      <c r="N50" s="138"/>
      <c r="O50" s="138"/>
      <c r="P50" s="138"/>
      <c r="Q50" s="138"/>
      <c r="R50" s="86"/>
    </row>
    <row r="51" spans="1:18" ht="45" x14ac:dyDescent="0.25">
      <c r="A51" s="168"/>
      <c r="B51" s="189"/>
      <c r="C51" s="108">
        <v>31</v>
      </c>
      <c r="D51" s="136" t="s">
        <v>141</v>
      </c>
      <c r="E51" s="131" t="s">
        <v>38</v>
      </c>
      <c r="F51" s="136">
        <v>1</v>
      </c>
      <c r="G51" s="136" t="s">
        <v>648</v>
      </c>
      <c r="H51" s="136" t="s">
        <v>649</v>
      </c>
      <c r="I51" s="136">
        <v>1.99</v>
      </c>
      <c r="J51" s="136" t="s">
        <v>728</v>
      </c>
      <c r="K51" s="135" t="s">
        <v>164</v>
      </c>
      <c r="L51" s="138"/>
      <c r="M51" s="138"/>
      <c r="N51" s="138"/>
      <c r="O51" s="138"/>
      <c r="P51" s="138"/>
      <c r="Q51" s="138"/>
      <c r="R51" s="86"/>
    </row>
    <row r="52" spans="1:18" ht="45" x14ac:dyDescent="0.25">
      <c r="A52" s="168"/>
      <c r="B52" s="189"/>
      <c r="C52" s="108">
        <v>32</v>
      </c>
      <c r="D52" s="136" t="s">
        <v>141</v>
      </c>
      <c r="E52" s="131" t="s">
        <v>38</v>
      </c>
      <c r="F52" s="136">
        <v>0.15</v>
      </c>
      <c r="G52" s="136" t="s">
        <v>650</v>
      </c>
      <c r="H52" s="136" t="s">
        <v>651</v>
      </c>
      <c r="I52" s="136">
        <v>0.3</v>
      </c>
      <c r="J52" s="136" t="s">
        <v>728</v>
      </c>
      <c r="K52" s="135" t="s">
        <v>165</v>
      </c>
      <c r="L52" s="138"/>
      <c r="M52" s="138"/>
      <c r="N52" s="138"/>
      <c r="O52" s="138"/>
      <c r="P52" s="138"/>
      <c r="Q52" s="138"/>
      <c r="R52" s="86"/>
    </row>
    <row r="53" spans="1:18" ht="45" customHeight="1" x14ac:dyDescent="0.25">
      <c r="A53" s="168"/>
      <c r="B53" s="189"/>
      <c r="C53" s="108">
        <v>33</v>
      </c>
      <c r="D53" s="136" t="s">
        <v>141</v>
      </c>
      <c r="E53" s="131" t="s">
        <v>38</v>
      </c>
      <c r="F53" s="136">
        <v>3</v>
      </c>
      <c r="G53" s="136" t="s">
        <v>652</v>
      </c>
      <c r="H53" s="136" t="s">
        <v>653</v>
      </c>
      <c r="I53" s="136">
        <v>6</v>
      </c>
      <c r="J53" s="136" t="s">
        <v>728</v>
      </c>
      <c r="K53" s="135" t="s">
        <v>166</v>
      </c>
      <c r="L53" s="138"/>
      <c r="M53" s="138"/>
      <c r="N53" s="138"/>
      <c r="O53" s="138"/>
      <c r="P53" s="138"/>
      <c r="Q53" s="138"/>
      <c r="R53" s="86"/>
    </row>
    <row r="54" spans="1:18" ht="45" x14ac:dyDescent="0.25">
      <c r="A54" s="168"/>
      <c r="B54" s="189"/>
      <c r="C54" s="108">
        <v>34</v>
      </c>
      <c r="D54" s="136" t="s">
        <v>141</v>
      </c>
      <c r="E54" s="131" t="s">
        <v>38</v>
      </c>
      <c r="F54" s="136">
        <v>0.15</v>
      </c>
      <c r="G54" s="136" t="s">
        <v>654</v>
      </c>
      <c r="H54" s="136" t="s">
        <v>655</v>
      </c>
      <c r="I54" s="136">
        <v>0.3</v>
      </c>
      <c r="J54" s="136" t="s">
        <v>728</v>
      </c>
      <c r="K54" s="135" t="s">
        <v>167</v>
      </c>
      <c r="L54" s="138"/>
      <c r="M54" s="138"/>
      <c r="N54" s="138"/>
      <c r="O54" s="138"/>
      <c r="P54" s="138"/>
      <c r="Q54" s="138"/>
      <c r="R54" s="86"/>
    </row>
    <row r="55" spans="1:18" ht="45" customHeight="1" x14ac:dyDescent="0.25">
      <c r="A55" s="168"/>
      <c r="B55" s="189"/>
      <c r="C55" s="108">
        <v>35</v>
      </c>
      <c r="D55" s="136" t="s">
        <v>141</v>
      </c>
      <c r="E55" s="131" t="s">
        <v>38</v>
      </c>
      <c r="F55" s="136">
        <v>1</v>
      </c>
      <c r="G55" s="136" t="s">
        <v>656</v>
      </c>
      <c r="H55" s="136" t="s">
        <v>657</v>
      </c>
      <c r="I55" s="136">
        <v>1.99</v>
      </c>
      <c r="J55" s="136" t="s">
        <v>728</v>
      </c>
      <c r="K55" s="135" t="s">
        <v>168</v>
      </c>
      <c r="L55" s="138"/>
      <c r="M55" s="138"/>
      <c r="N55" s="138"/>
      <c r="O55" s="138"/>
      <c r="P55" s="138"/>
      <c r="Q55" s="138"/>
      <c r="R55" s="86"/>
    </row>
    <row r="56" spans="1:18" ht="45" customHeight="1" x14ac:dyDescent="0.25">
      <c r="A56" s="168"/>
      <c r="B56" s="189"/>
      <c r="C56" s="108">
        <v>36</v>
      </c>
      <c r="D56" s="136" t="s">
        <v>141</v>
      </c>
      <c r="E56" s="131" t="s">
        <v>38</v>
      </c>
      <c r="F56" s="136">
        <v>0.5</v>
      </c>
      <c r="G56" s="136" t="s">
        <v>658</v>
      </c>
      <c r="H56" s="136" t="s">
        <v>659</v>
      </c>
      <c r="I56" s="136">
        <v>1</v>
      </c>
      <c r="J56" s="136" t="s">
        <v>728</v>
      </c>
      <c r="K56" s="135" t="s">
        <v>169</v>
      </c>
      <c r="L56" s="138"/>
      <c r="M56" s="138"/>
      <c r="N56" s="138"/>
      <c r="O56" s="138"/>
      <c r="P56" s="138"/>
      <c r="Q56" s="138"/>
      <c r="R56" s="86"/>
    </row>
    <row r="57" spans="1:18" ht="45" x14ac:dyDescent="0.25">
      <c r="A57" s="168"/>
      <c r="B57" s="189"/>
      <c r="C57" s="108">
        <v>37</v>
      </c>
      <c r="D57" s="136" t="s">
        <v>698</v>
      </c>
      <c r="E57" s="131" t="s">
        <v>38</v>
      </c>
      <c r="F57" s="136">
        <v>0.05</v>
      </c>
      <c r="G57" s="136" t="s">
        <v>660</v>
      </c>
      <c r="H57" s="136" t="s">
        <v>661</v>
      </c>
      <c r="I57" s="136">
        <v>0.2</v>
      </c>
      <c r="J57" s="136" t="s">
        <v>728</v>
      </c>
      <c r="K57" s="136" t="s">
        <v>170</v>
      </c>
      <c r="L57" s="138"/>
      <c r="M57" s="138"/>
      <c r="N57" s="138"/>
      <c r="O57" s="138"/>
      <c r="P57" s="138"/>
      <c r="Q57" s="138"/>
      <c r="R57" s="86"/>
    </row>
    <row r="58" spans="1:18" ht="60" x14ac:dyDescent="0.25">
      <c r="A58" s="168"/>
      <c r="B58" s="189"/>
      <c r="C58" s="108">
        <v>38</v>
      </c>
      <c r="D58" s="136" t="s">
        <v>698</v>
      </c>
      <c r="E58" s="131" t="s">
        <v>38</v>
      </c>
      <c r="F58" s="136">
        <v>0.05</v>
      </c>
      <c r="G58" s="136" t="s">
        <v>662</v>
      </c>
      <c r="H58" s="136" t="s">
        <v>663</v>
      </c>
      <c r="I58" s="136">
        <v>0.2</v>
      </c>
      <c r="J58" s="136" t="s">
        <v>728</v>
      </c>
      <c r="K58" s="136" t="s">
        <v>171</v>
      </c>
      <c r="L58" s="138"/>
      <c r="M58" s="138"/>
      <c r="N58" s="138"/>
      <c r="O58" s="138"/>
      <c r="P58" s="138"/>
      <c r="Q58" s="138"/>
      <c r="R58" s="86"/>
    </row>
    <row r="59" spans="1:18" ht="60" customHeight="1" x14ac:dyDescent="0.25">
      <c r="A59" s="168"/>
      <c r="B59" s="189"/>
      <c r="C59" s="108">
        <v>39</v>
      </c>
      <c r="D59" s="136" t="s">
        <v>172</v>
      </c>
      <c r="E59" s="131" t="s">
        <v>38</v>
      </c>
      <c r="F59" s="136">
        <v>0.3</v>
      </c>
      <c r="G59" s="136" t="s">
        <v>664</v>
      </c>
      <c r="H59" s="136" t="s">
        <v>665</v>
      </c>
      <c r="I59" s="136">
        <v>0.6</v>
      </c>
      <c r="J59" s="136" t="s">
        <v>728</v>
      </c>
      <c r="K59" s="136" t="s">
        <v>173</v>
      </c>
      <c r="L59" s="138"/>
      <c r="M59" s="138"/>
      <c r="N59" s="138"/>
      <c r="O59" s="138"/>
      <c r="P59" s="138"/>
      <c r="Q59" s="138"/>
      <c r="R59" s="86"/>
    </row>
    <row r="60" spans="1:18" ht="60" customHeight="1" x14ac:dyDescent="0.25">
      <c r="A60" s="168"/>
      <c r="B60" s="189"/>
      <c r="C60" s="108">
        <v>40</v>
      </c>
      <c r="D60" s="136" t="s">
        <v>172</v>
      </c>
      <c r="E60" s="131" t="s">
        <v>38</v>
      </c>
      <c r="F60" s="136">
        <v>0.1</v>
      </c>
      <c r="G60" s="136" t="s">
        <v>666</v>
      </c>
      <c r="H60" s="136" t="s">
        <v>667</v>
      </c>
      <c r="I60" s="136">
        <v>0.2</v>
      </c>
      <c r="J60" s="136" t="s">
        <v>728</v>
      </c>
      <c r="K60" s="136" t="s">
        <v>174</v>
      </c>
      <c r="L60" s="138"/>
      <c r="M60" s="138"/>
      <c r="N60" s="138"/>
      <c r="O60" s="138"/>
      <c r="P60" s="138"/>
      <c r="Q60" s="138"/>
      <c r="R60" s="86"/>
    </row>
    <row r="61" spans="1:18" ht="60" customHeight="1" x14ac:dyDescent="0.25">
      <c r="A61" s="168"/>
      <c r="B61" s="189"/>
      <c r="C61" s="108">
        <v>41</v>
      </c>
      <c r="D61" s="136" t="s">
        <v>172</v>
      </c>
      <c r="E61" s="131" t="s">
        <v>38</v>
      </c>
      <c r="F61" s="136">
        <v>1</v>
      </c>
      <c r="G61" s="136" t="s">
        <v>668</v>
      </c>
      <c r="H61" s="136" t="s">
        <v>669</v>
      </c>
      <c r="I61" s="136">
        <v>1.99</v>
      </c>
      <c r="J61" s="136" t="s">
        <v>728</v>
      </c>
      <c r="K61" s="136" t="s">
        <v>175</v>
      </c>
      <c r="L61" s="138"/>
      <c r="M61" s="138"/>
      <c r="N61" s="138"/>
      <c r="O61" s="138"/>
      <c r="P61" s="138"/>
      <c r="Q61" s="138"/>
      <c r="R61" s="86"/>
    </row>
    <row r="62" spans="1:18" ht="45" x14ac:dyDescent="0.25">
      <c r="A62" s="168"/>
      <c r="B62" s="189"/>
      <c r="C62" s="108">
        <v>42</v>
      </c>
      <c r="D62" s="136" t="s">
        <v>141</v>
      </c>
      <c r="E62" s="131" t="s">
        <v>38</v>
      </c>
      <c r="F62" s="136">
        <v>12</v>
      </c>
      <c r="G62" s="136" t="s">
        <v>670</v>
      </c>
      <c r="H62" s="136" t="s">
        <v>671</v>
      </c>
      <c r="I62" s="136">
        <v>24</v>
      </c>
      <c r="J62" s="136" t="s">
        <v>728</v>
      </c>
      <c r="K62" s="136" t="s">
        <v>176</v>
      </c>
      <c r="L62" s="138"/>
      <c r="M62" s="138"/>
      <c r="N62" s="138"/>
      <c r="O62" s="138"/>
      <c r="P62" s="138"/>
      <c r="Q62" s="138"/>
      <c r="R62" s="86"/>
    </row>
    <row r="63" spans="1:18" ht="45" customHeight="1" x14ac:dyDescent="0.25">
      <c r="A63" s="168"/>
      <c r="B63" s="189"/>
      <c r="C63" s="108">
        <v>43</v>
      </c>
      <c r="D63" s="136" t="s">
        <v>141</v>
      </c>
      <c r="E63" s="131" t="s">
        <v>38</v>
      </c>
      <c r="F63" s="136">
        <v>12</v>
      </c>
      <c r="G63" s="136" t="s">
        <v>672</v>
      </c>
      <c r="H63" s="136" t="s">
        <v>673</v>
      </c>
      <c r="I63" s="136">
        <v>24</v>
      </c>
      <c r="J63" s="136" t="s">
        <v>728</v>
      </c>
      <c r="K63" s="136" t="s">
        <v>177</v>
      </c>
      <c r="L63" s="138"/>
      <c r="M63" s="138"/>
      <c r="N63" s="138"/>
      <c r="O63" s="138"/>
      <c r="P63" s="138"/>
      <c r="Q63" s="138"/>
      <c r="R63" s="86"/>
    </row>
    <row r="64" spans="1:18" ht="45" customHeight="1" x14ac:dyDescent="0.25">
      <c r="A64" s="168"/>
      <c r="B64" s="189"/>
      <c r="C64" s="174">
        <v>44</v>
      </c>
      <c r="D64" s="172" t="s">
        <v>141</v>
      </c>
      <c r="E64" s="164" t="s">
        <v>38</v>
      </c>
      <c r="F64" s="172">
        <v>3</v>
      </c>
      <c r="G64" s="172" t="s">
        <v>178</v>
      </c>
      <c r="H64" s="136" t="s">
        <v>674</v>
      </c>
      <c r="I64" s="136">
        <v>8</v>
      </c>
      <c r="J64" s="172" t="s">
        <v>728</v>
      </c>
      <c r="K64" s="201" t="s">
        <v>179</v>
      </c>
      <c r="L64" s="158"/>
      <c r="M64" s="158"/>
      <c r="N64" s="158"/>
      <c r="O64" s="158"/>
      <c r="P64" s="158"/>
      <c r="Q64" s="158"/>
      <c r="R64" s="160"/>
    </row>
    <row r="65" spans="1:18" ht="45" customHeight="1" x14ac:dyDescent="0.25">
      <c r="A65" s="168"/>
      <c r="B65" s="189"/>
      <c r="C65" s="175"/>
      <c r="D65" s="173"/>
      <c r="E65" s="166"/>
      <c r="F65" s="173"/>
      <c r="G65" s="173"/>
      <c r="H65" s="136" t="s">
        <v>675</v>
      </c>
      <c r="I65" s="136">
        <v>1.99</v>
      </c>
      <c r="J65" s="173"/>
      <c r="K65" s="201"/>
      <c r="L65" s="159"/>
      <c r="M65" s="159"/>
      <c r="N65" s="159"/>
      <c r="O65" s="159"/>
      <c r="P65" s="159"/>
      <c r="Q65" s="159"/>
      <c r="R65" s="161"/>
    </row>
    <row r="66" spans="1:18" ht="45" customHeight="1" x14ac:dyDescent="0.25">
      <c r="A66" s="168"/>
      <c r="B66" s="189"/>
      <c r="C66" s="108">
        <v>45</v>
      </c>
      <c r="D66" s="136" t="s">
        <v>141</v>
      </c>
      <c r="E66" s="131" t="s">
        <v>38</v>
      </c>
      <c r="F66" s="136">
        <v>1</v>
      </c>
      <c r="G66" s="136" t="s">
        <v>180</v>
      </c>
      <c r="H66" s="136" t="s">
        <v>181</v>
      </c>
      <c r="I66" s="136">
        <v>1.99</v>
      </c>
      <c r="J66" s="136" t="s">
        <v>728</v>
      </c>
      <c r="K66" s="136" t="s">
        <v>182</v>
      </c>
      <c r="L66" s="138"/>
      <c r="M66" s="138"/>
      <c r="N66" s="138"/>
      <c r="O66" s="138"/>
      <c r="P66" s="138"/>
      <c r="Q66" s="138"/>
      <c r="R66" s="86"/>
    </row>
    <row r="67" spans="1:18" ht="60" x14ac:dyDescent="0.25">
      <c r="A67" s="168"/>
      <c r="B67" s="189"/>
      <c r="C67" s="109">
        <v>46</v>
      </c>
      <c r="D67" s="136" t="s">
        <v>141</v>
      </c>
      <c r="E67" s="131" t="s">
        <v>38</v>
      </c>
      <c r="F67" s="136">
        <v>1</v>
      </c>
      <c r="G67" s="136" t="s">
        <v>676</v>
      </c>
      <c r="H67" s="136" t="s">
        <v>677</v>
      </c>
      <c r="I67" s="136">
        <v>1.99</v>
      </c>
      <c r="J67" s="136" t="s">
        <v>728</v>
      </c>
      <c r="K67" s="136" t="s">
        <v>183</v>
      </c>
      <c r="L67" s="138"/>
      <c r="M67" s="138"/>
      <c r="N67" s="138"/>
      <c r="O67" s="138"/>
      <c r="P67" s="138"/>
      <c r="Q67" s="138"/>
      <c r="R67" s="86"/>
    </row>
    <row r="68" spans="1:18" ht="90" x14ac:dyDescent="0.25">
      <c r="A68" s="168"/>
      <c r="B68" s="189"/>
      <c r="C68" s="109">
        <v>47</v>
      </c>
      <c r="D68" s="136" t="s">
        <v>141</v>
      </c>
      <c r="E68" s="131" t="s">
        <v>38</v>
      </c>
      <c r="F68" s="136">
        <v>12</v>
      </c>
      <c r="G68" s="136" t="s">
        <v>678</v>
      </c>
      <c r="H68" s="136" t="s">
        <v>679</v>
      </c>
      <c r="I68" s="136">
        <v>24</v>
      </c>
      <c r="J68" s="136" t="s">
        <v>728</v>
      </c>
      <c r="K68" s="136" t="s">
        <v>184</v>
      </c>
      <c r="L68" s="138"/>
      <c r="M68" s="138"/>
      <c r="N68" s="138"/>
      <c r="O68" s="138"/>
      <c r="P68" s="138"/>
      <c r="Q68" s="138"/>
      <c r="R68" s="86"/>
    </row>
    <row r="69" spans="1:18" ht="60" customHeight="1" x14ac:dyDescent="0.25">
      <c r="A69" s="168"/>
      <c r="B69" s="189"/>
      <c r="C69" s="109">
        <v>48</v>
      </c>
      <c r="D69" s="136" t="s">
        <v>141</v>
      </c>
      <c r="E69" s="131" t="s">
        <v>38</v>
      </c>
      <c r="F69" s="136">
        <v>0.3</v>
      </c>
      <c r="G69" s="136" t="s">
        <v>680</v>
      </c>
      <c r="H69" s="136" t="s">
        <v>185</v>
      </c>
      <c r="I69" s="136">
        <v>0.6</v>
      </c>
      <c r="J69" s="136" t="s">
        <v>729</v>
      </c>
      <c r="K69" s="136" t="s">
        <v>186</v>
      </c>
      <c r="L69" s="138"/>
      <c r="M69" s="138"/>
      <c r="N69" s="138"/>
      <c r="O69" s="138"/>
      <c r="P69" s="138"/>
      <c r="Q69" s="138"/>
      <c r="R69" s="86"/>
    </row>
    <row r="70" spans="1:18" ht="45" x14ac:dyDescent="0.25">
      <c r="A70" s="168"/>
      <c r="B70" s="189"/>
      <c r="C70" s="108">
        <v>49</v>
      </c>
      <c r="D70" s="136" t="s">
        <v>141</v>
      </c>
      <c r="E70" s="131" t="s">
        <v>38</v>
      </c>
      <c r="F70" s="136">
        <v>0.3</v>
      </c>
      <c r="G70" s="136" t="s">
        <v>681</v>
      </c>
      <c r="H70" s="136" t="s">
        <v>682</v>
      </c>
      <c r="I70" s="136">
        <v>0.6</v>
      </c>
      <c r="J70" s="136" t="s">
        <v>729</v>
      </c>
      <c r="K70" s="136" t="s">
        <v>187</v>
      </c>
      <c r="L70" s="138"/>
      <c r="M70" s="138"/>
      <c r="N70" s="138"/>
      <c r="O70" s="138"/>
      <c r="P70" s="138"/>
      <c r="Q70" s="138"/>
      <c r="R70" s="86"/>
    </row>
    <row r="71" spans="1:18" ht="45" x14ac:dyDescent="0.25">
      <c r="A71" s="168"/>
      <c r="B71" s="189"/>
      <c r="C71" s="108">
        <v>50</v>
      </c>
      <c r="D71" s="136" t="s">
        <v>188</v>
      </c>
      <c r="E71" s="131" t="s">
        <v>38</v>
      </c>
      <c r="F71" s="136">
        <v>0.56999999999999995</v>
      </c>
      <c r="G71" s="136" t="s">
        <v>683</v>
      </c>
      <c r="H71" s="136" t="s">
        <v>684</v>
      </c>
      <c r="I71" s="136">
        <v>0.80149999999999999</v>
      </c>
      <c r="J71" s="136" t="s">
        <v>729</v>
      </c>
      <c r="K71" s="136" t="s">
        <v>189</v>
      </c>
      <c r="L71" s="138"/>
      <c r="M71" s="138"/>
      <c r="N71" s="138"/>
      <c r="O71" s="138"/>
      <c r="P71" s="138"/>
      <c r="Q71" s="138"/>
      <c r="R71" s="86"/>
    </row>
    <row r="72" spans="1:18" ht="45" x14ac:dyDescent="0.25">
      <c r="A72" s="168"/>
      <c r="B72" s="189"/>
      <c r="C72" s="108">
        <v>51</v>
      </c>
      <c r="D72" s="136" t="s">
        <v>141</v>
      </c>
      <c r="E72" s="131" t="s">
        <v>38</v>
      </c>
      <c r="F72" s="136">
        <v>0.3</v>
      </c>
      <c r="G72" s="136" t="s">
        <v>685</v>
      </c>
      <c r="H72" s="136" t="s">
        <v>686</v>
      </c>
      <c r="I72" s="136">
        <v>0.6</v>
      </c>
      <c r="J72" s="136" t="s">
        <v>729</v>
      </c>
      <c r="K72" s="136" t="s">
        <v>190</v>
      </c>
      <c r="L72" s="138"/>
      <c r="M72" s="138"/>
      <c r="N72" s="138"/>
      <c r="O72" s="138"/>
      <c r="P72" s="138"/>
      <c r="Q72" s="138"/>
      <c r="R72" s="86"/>
    </row>
    <row r="73" spans="1:18" ht="60" x14ac:dyDescent="0.25">
      <c r="A73" s="168"/>
      <c r="B73" s="189"/>
      <c r="C73" s="110">
        <v>52</v>
      </c>
      <c r="D73" s="132" t="s">
        <v>141</v>
      </c>
      <c r="E73" s="128" t="s">
        <v>38</v>
      </c>
      <c r="F73" s="132">
        <v>1</v>
      </c>
      <c r="G73" s="132" t="s">
        <v>687</v>
      </c>
      <c r="H73" s="132" t="s">
        <v>688</v>
      </c>
      <c r="I73" s="132">
        <v>1.99</v>
      </c>
      <c r="J73" s="136" t="s">
        <v>729</v>
      </c>
      <c r="K73" s="132" t="s">
        <v>191</v>
      </c>
      <c r="L73" s="72"/>
      <c r="M73" s="72"/>
      <c r="N73" s="72"/>
      <c r="O73" s="72"/>
      <c r="P73" s="72"/>
      <c r="Q73" s="72"/>
      <c r="R73" s="87"/>
    </row>
    <row r="74" spans="1:18" ht="51" customHeight="1" x14ac:dyDescent="0.25">
      <c r="A74" s="168"/>
      <c r="B74" s="189"/>
      <c r="C74" s="194">
        <v>53</v>
      </c>
      <c r="D74" s="162" t="s">
        <v>141</v>
      </c>
      <c r="E74" s="162" t="s">
        <v>131</v>
      </c>
      <c r="F74" s="202">
        <v>200</v>
      </c>
      <c r="G74" s="164" t="s">
        <v>18</v>
      </c>
      <c r="H74" s="131" t="s">
        <v>132</v>
      </c>
      <c r="I74" s="41">
        <v>79.05</v>
      </c>
      <c r="J74" s="162" t="s">
        <v>133</v>
      </c>
      <c r="K74" s="162"/>
      <c r="L74" s="164"/>
      <c r="M74" s="164"/>
      <c r="N74" s="164"/>
      <c r="O74" s="164"/>
      <c r="P74" s="164"/>
      <c r="Q74" s="164"/>
      <c r="R74" s="164"/>
    </row>
    <row r="75" spans="1:18" ht="51" customHeight="1" x14ac:dyDescent="0.25">
      <c r="A75" s="168"/>
      <c r="B75" s="189"/>
      <c r="C75" s="194"/>
      <c r="D75" s="162"/>
      <c r="E75" s="162"/>
      <c r="F75" s="202"/>
      <c r="G75" s="165"/>
      <c r="H75" s="131" t="s">
        <v>134</v>
      </c>
      <c r="I75" s="41">
        <v>89.25</v>
      </c>
      <c r="J75" s="162"/>
      <c r="K75" s="162"/>
      <c r="L75" s="165"/>
      <c r="M75" s="165"/>
      <c r="N75" s="165"/>
      <c r="O75" s="165"/>
      <c r="P75" s="165"/>
      <c r="Q75" s="165"/>
      <c r="R75" s="165"/>
    </row>
    <row r="76" spans="1:18" ht="51" customHeight="1" x14ac:dyDescent="0.25">
      <c r="A76" s="168"/>
      <c r="B76" s="189"/>
      <c r="C76" s="194"/>
      <c r="D76" s="162"/>
      <c r="E76" s="162"/>
      <c r="F76" s="202"/>
      <c r="G76" s="165"/>
      <c r="H76" s="131" t="s">
        <v>135</v>
      </c>
      <c r="I76" s="41">
        <v>71.400000000000006</v>
      </c>
      <c r="J76" s="162"/>
      <c r="K76" s="162"/>
      <c r="L76" s="165"/>
      <c r="M76" s="165"/>
      <c r="N76" s="165"/>
      <c r="O76" s="165"/>
      <c r="P76" s="165"/>
      <c r="Q76" s="165"/>
      <c r="R76" s="165"/>
    </row>
    <row r="77" spans="1:18" ht="51" customHeight="1" x14ac:dyDescent="0.25">
      <c r="A77" s="168"/>
      <c r="B77" s="189"/>
      <c r="C77" s="194"/>
      <c r="D77" s="162"/>
      <c r="E77" s="162"/>
      <c r="F77" s="202"/>
      <c r="G77" s="165"/>
      <c r="H77" s="131" t="s">
        <v>136</v>
      </c>
      <c r="I77" s="41">
        <v>24.3</v>
      </c>
      <c r="J77" s="162"/>
      <c r="K77" s="162"/>
      <c r="L77" s="165"/>
      <c r="M77" s="165"/>
      <c r="N77" s="165"/>
      <c r="O77" s="165"/>
      <c r="P77" s="165"/>
      <c r="Q77" s="165"/>
      <c r="R77" s="165"/>
    </row>
    <row r="78" spans="1:18" ht="51" customHeight="1" x14ac:dyDescent="0.25">
      <c r="A78" s="168"/>
      <c r="B78" s="189"/>
      <c r="C78" s="194"/>
      <c r="D78" s="162"/>
      <c r="E78" s="162"/>
      <c r="F78" s="202"/>
      <c r="G78" s="165"/>
      <c r="H78" s="131" t="s">
        <v>137</v>
      </c>
      <c r="I78" s="41">
        <v>26</v>
      </c>
      <c r="J78" s="162"/>
      <c r="K78" s="162"/>
      <c r="L78" s="165"/>
      <c r="M78" s="165"/>
      <c r="N78" s="165"/>
      <c r="O78" s="165"/>
      <c r="P78" s="165"/>
      <c r="Q78" s="165"/>
      <c r="R78" s="165"/>
    </row>
    <row r="79" spans="1:18" ht="51" customHeight="1" x14ac:dyDescent="0.25">
      <c r="A79" s="168"/>
      <c r="B79" s="189"/>
      <c r="C79" s="194"/>
      <c r="D79" s="162"/>
      <c r="E79" s="162"/>
      <c r="F79" s="202"/>
      <c r="G79" s="166"/>
      <c r="H79" s="131" t="s">
        <v>138</v>
      </c>
      <c r="I79" s="41">
        <v>10</v>
      </c>
      <c r="J79" s="162"/>
      <c r="K79" s="162"/>
      <c r="L79" s="166"/>
      <c r="M79" s="166"/>
      <c r="N79" s="166"/>
      <c r="O79" s="166"/>
      <c r="P79" s="166"/>
      <c r="Q79" s="166"/>
      <c r="R79" s="166"/>
    </row>
    <row r="80" spans="1:18" ht="45.75" thickBot="1" x14ac:dyDescent="0.3">
      <c r="A80" s="168"/>
      <c r="B80" s="190"/>
      <c r="C80" s="106">
        <v>54</v>
      </c>
      <c r="D80" s="131" t="s">
        <v>139</v>
      </c>
      <c r="E80" s="131" t="s">
        <v>38</v>
      </c>
      <c r="F80" s="131">
        <v>0.1</v>
      </c>
      <c r="G80" s="131" t="s">
        <v>140</v>
      </c>
      <c r="H80" s="131" t="s">
        <v>140</v>
      </c>
      <c r="I80" s="131">
        <v>0.1</v>
      </c>
      <c r="J80" s="131" t="s">
        <v>56</v>
      </c>
      <c r="K80" s="131"/>
      <c r="L80" s="131"/>
      <c r="M80" s="131"/>
      <c r="N80" s="131"/>
      <c r="O80" s="131"/>
      <c r="P80" s="131"/>
      <c r="Q80" s="131"/>
      <c r="R80" s="123"/>
    </row>
    <row r="81" spans="1:18" s="80" customFormat="1" ht="30" customHeight="1" thickBot="1" x14ac:dyDescent="0.35">
      <c r="A81" s="169"/>
      <c r="B81" s="170" t="s">
        <v>192</v>
      </c>
      <c r="C81" s="171"/>
      <c r="D81" s="171"/>
      <c r="E81" s="171"/>
      <c r="F81" s="88">
        <f>F8+F10+F12+F13+F15+F17+F19+F21+F23+F25+F26+F29+F33+F34+SUM(F35:F73)+F74+F80</f>
        <v>559.41999999999996</v>
      </c>
      <c r="G81" s="89"/>
      <c r="H81" s="90"/>
      <c r="I81" s="90"/>
      <c r="J81" s="90"/>
      <c r="K81" s="91"/>
      <c r="L81" s="153"/>
      <c r="M81" s="154"/>
      <c r="N81" s="154"/>
      <c r="O81" s="154"/>
      <c r="P81" s="154"/>
      <c r="Q81" s="154"/>
      <c r="R81" s="155"/>
    </row>
  </sheetData>
  <mergeCells count="94">
    <mergeCell ref="B2:R2"/>
    <mergeCell ref="K1:R1"/>
    <mergeCell ref="C14:C15"/>
    <mergeCell ref="R14:R15"/>
    <mergeCell ref="N4:N7"/>
    <mergeCell ref="O4:O7"/>
    <mergeCell ref="F4:F7"/>
    <mergeCell ref="G4:G7"/>
    <mergeCell ref="J4:J7"/>
    <mergeCell ref="Q4:Q7"/>
    <mergeCell ref="P4:P7"/>
    <mergeCell ref="K4:K7"/>
    <mergeCell ref="E4:E7"/>
    <mergeCell ref="R4:R8"/>
    <mergeCell ref="F27:F28"/>
    <mergeCell ref="G27:G28"/>
    <mergeCell ref="L4:L7"/>
    <mergeCell ref="M4:M7"/>
    <mergeCell ref="R18:R19"/>
    <mergeCell ref="J27:J28"/>
    <mergeCell ref="K27:K28"/>
    <mergeCell ref="L27:L28"/>
    <mergeCell ref="M27:M28"/>
    <mergeCell ref="N27:N28"/>
    <mergeCell ref="R16:R17"/>
    <mergeCell ref="R22:R23"/>
    <mergeCell ref="R9:R10"/>
    <mergeCell ref="R20:R21"/>
    <mergeCell ref="R24:R25"/>
    <mergeCell ref="K64:K65"/>
    <mergeCell ref="G30:G32"/>
    <mergeCell ref="J30:J32"/>
    <mergeCell ref="K30:K32"/>
    <mergeCell ref="F74:F79"/>
    <mergeCell ref="G74:G79"/>
    <mergeCell ref="K74:K79"/>
    <mergeCell ref="L30:L32"/>
    <mergeCell ref="Q30:Q32"/>
    <mergeCell ref="P74:P79"/>
    <mergeCell ref="Q74:Q79"/>
    <mergeCell ref="L74:L79"/>
    <mergeCell ref="N74:N79"/>
    <mergeCell ref="O74:O79"/>
    <mergeCell ref="M74:M79"/>
    <mergeCell ref="L64:L65"/>
    <mergeCell ref="M64:M65"/>
    <mergeCell ref="R30:R33"/>
    <mergeCell ref="C74:C79"/>
    <mergeCell ref="D74:D79"/>
    <mergeCell ref="E74:E79"/>
    <mergeCell ref="C9:C10"/>
    <mergeCell ref="C11:C12"/>
    <mergeCell ref="C24:C25"/>
    <mergeCell ref="D24:D25"/>
    <mergeCell ref="C18:C19"/>
    <mergeCell ref="C27:C29"/>
    <mergeCell ref="D27:D28"/>
    <mergeCell ref="E27:E28"/>
    <mergeCell ref="C20:C21"/>
    <mergeCell ref="C22:C23"/>
    <mergeCell ref="C16:C17"/>
    <mergeCell ref="D16:D17"/>
    <mergeCell ref="A4:A81"/>
    <mergeCell ref="B81:E81"/>
    <mergeCell ref="J64:J65"/>
    <mergeCell ref="C64:C65"/>
    <mergeCell ref="D64:D65"/>
    <mergeCell ref="E64:E65"/>
    <mergeCell ref="F64:F65"/>
    <mergeCell ref="G64:G65"/>
    <mergeCell ref="E30:E32"/>
    <mergeCell ref="F30:F32"/>
    <mergeCell ref="C4:C8"/>
    <mergeCell ref="D4:D8"/>
    <mergeCell ref="J74:J79"/>
    <mergeCell ref="C30:C33"/>
    <mergeCell ref="D30:D33"/>
    <mergeCell ref="B4:B80"/>
    <mergeCell ref="L81:R81"/>
    <mergeCell ref="R11:R12"/>
    <mergeCell ref="N64:N65"/>
    <mergeCell ref="O64:O65"/>
    <mergeCell ref="P64:P65"/>
    <mergeCell ref="Q64:Q65"/>
    <mergeCell ref="R64:R65"/>
    <mergeCell ref="Q27:Q28"/>
    <mergeCell ref="R27:R29"/>
    <mergeCell ref="N30:N32"/>
    <mergeCell ref="O30:O32"/>
    <mergeCell ref="P30:P32"/>
    <mergeCell ref="O27:O28"/>
    <mergeCell ref="P27:P28"/>
    <mergeCell ref="R74:R79"/>
    <mergeCell ref="M30:M32"/>
  </mergeCells>
  <pageMargins left="0.25" right="0.25" top="0.75" bottom="0.75" header="0.3" footer="0.3"/>
  <pageSetup paperSize="9" scale="35" fitToHeight="0" orientation="landscape" r:id="rId1"/>
  <headerFooter>
    <oddHeader>&amp;C&amp;"-,Bold"&amp;24
ΥΒΡΙΔΙΚΟΙ ΣΤΑΘΜΟΙ ΣΤΑ ΜΔΝ&amp;RΗΜΕΡΟΜΗΝΙΑ ΕΝΗΜΕΡΩΣΗΣ: 08/05/2020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71"/>
  <sheetViews>
    <sheetView view="pageBreakPreview" zoomScale="60" zoomScaleNormal="70" workbookViewId="0"/>
  </sheetViews>
  <sheetFormatPr defaultColWidth="23.5703125" defaultRowHeight="20.25" x14ac:dyDescent="0.3"/>
  <cols>
    <col min="1" max="1" width="14.42578125" style="14" customWidth="1"/>
    <col min="2" max="2" width="8.5703125" style="45" customWidth="1"/>
    <col min="3" max="3" width="8.42578125" style="15" customWidth="1"/>
    <col min="4" max="4" width="40" style="15" customWidth="1"/>
    <col min="5" max="5" width="22.85546875" style="15" customWidth="1"/>
    <col min="6" max="6" width="19.42578125" style="15" customWidth="1"/>
    <col min="7" max="8" width="23.5703125" style="15" customWidth="1"/>
    <col min="9" max="10" width="23.5703125" style="15"/>
    <col min="11" max="14" width="23.5703125" style="15" customWidth="1"/>
    <col min="15" max="17" width="23.5703125" style="15" hidden="1" customWidth="1"/>
    <col min="18" max="18" width="25.85546875" style="15" customWidth="1"/>
    <col min="19" max="16384" width="23.5703125" style="15"/>
  </cols>
  <sheetData>
    <row r="1" spans="1:18" x14ac:dyDescent="0.3">
      <c r="F1" s="16"/>
      <c r="I1" s="16"/>
      <c r="K1" s="328" t="s">
        <v>747</v>
      </c>
      <c r="L1" s="328"/>
      <c r="M1" s="328"/>
      <c r="N1" s="328"/>
      <c r="O1" s="328"/>
      <c r="P1" s="328"/>
      <c r="Q1" s="328"/>
      <c r="R1" s="328"/>
    </row>
    <row r="2" spans="1:18" ht="25.5" x14ac:dyDescent="0.3">
      <c r="B2" s="329" t="s">
        <v>0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</row>
    <row r="3" spans="1:18" s="17" customFormat="1" ht="79.5" customHeight="1" thickBot="1" x14ac:dyDescent="0.25">
      <c r="A3" s="77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4" t="s">
        <v>6</v>
      </c>
      <c r="G3" s="2" t="s">
        <v>7</v>
      </c>
      <c r="H3" s="2" t="s">
        <v>8</v>
      </c>
      <c r="I3" s="4" t="s">
        <v>9</v>
      </c>
      <c r="J3" s="2" t="s">
        <v>10</v>
      </c>
      <c r="K3" s="2" t="s">
        <v>193</v>
      </c>
      <c r="L3" s="2" t="s">
        <v>11</v>
      </c>
      <c r="M3" s="2" t="s">
        <v>12</v>
      </c>
      <c r="N3" s="2" t="s">
        <v>620</v>
      </c>
      <c r="O3" s="2" t="s">
        <v>13</v>
      </c>
      <c r="P3" s="2" t="s">
        <v>14</v>
      </c>
      <c r="Q3" s="2" t="s">
        <v>15</v>
      </c>
      <c r="R3" s="2" t="s">
        <v>16</v>
      </c>
    </row>
    <row r="4" spans="1:18" s="50" customFormat="1" ht="97.5" customHeight="1" thickBot="1" x14ac:dyDescent="0.3">
      <c r="A4" s="331" t="s">
        <v>537</v>
      </c>
      <c r="B4" s="28" t="s">
        <v>194</v>
      </c>
      <c r="C4" s="98">
        <v>1</v>
      </c>
      <c r="D4" s="55" t="s">
        <v>195</v>
      </c>
      <c r="E4" s="55" t="s">
        <v>38</v>
      </c>
      <c r="F4" s="41">
        <v>5.6800000000000003E-2</v>
      </c>
      <c r="G4" s="55" t="s">
        <v>512</v>
      </c>
      <c r="H4" s="55" t="s">
        <v>513</v>
      </c>
      <c r="I4" s="41">
        <v>0.23</v>
      </c>
      <c r="J4" s="97" t="s">
        <v>721</v>
      </c>
      <c r="K4" s="55" t="s">
        <v>196</v>
      </c>
      <c r="L4" s="92" t="s">
        <v>735</v>
      </c>
      <c r="M4" s="92"/>
      <c r="N4" s="92"/>
      <c r="O4" s="92"/>
      <c r="P4" s="92"/>
      <c r="Q4" s="92"/>
      <c r="R4" s="92"/>
    </row>
    <row r="5" spans="1:18" ht="30" customHeight="1" thickBot="1" x14ac:dyDescent="0.3">
      <c r="A5" s="332"/>
      <c r="B5" s="287" t="s">
        <v>539</v>
      </c>
      <c r="C5" s="237"/>
      <c r="D5" s="237"/>
      <c r="E5" s="238"/>
      <c r="F5" s="69">
        <f>F4</f>
        <v>5.6800000000000003E-2</v>
      </c>
      <c r="G5" s="242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</row>
    <row r="6" spans="1:18" ht="63.75" customHeight="1" x14ac:dyDescent="0.25">
      <c r="A6" s="239" t="s">
        <v>538</v>
      </c>
      <c r="B6" s="291" t="s">
        <v>197</v>
      </c>
      <c r="C6" s="264">
        <v>1</v>
      </c>
      <c r="D6" s="182" t="s">
        <v>99</v>
      </c>
      <c r="E6" s="182" t="s">
        <v>20</v>
      </c>
      <c r="F6" s="210">
        <v>1.5</v>
      </c>
      <c r="G6" s="182" t="s">
        <v>198</v>
      </c>
      <c r="H6" s="12" t="s">
        <v>199</v>
      </c>
      <c r="I6" s="6">
        <v>4</v>
      </c>
      <c r="J6" s="182" t="s">
        <v>200</v>
      </c>
      <c r="K6" s="182" t="s">
        <v>201</v>
      </c>
      <c r="L6" s="158"/>
      <c r="M6" s="158"/>
      <c r="N6" s="158"/>
      <c r="O6" s="158"/>
      <c r="P6" s="158"/>
      <c r="Q6" s="158"/>
      <c r="R6" s="158"/>
    </row>
    <row r="7" spans="1:18" ht="63.75" customHeight="1" x14ac:dyDescent="0.25">
      <c r="A7" s="240"/>
      <c r="B7" s="292"/>
      <c r="C7" s="265"/>
      <c r="D7" s="184"/>
      <c r="E7" s="184"/>
      <c r="F7" s="212"/>
      <c r="G7" s="184"/>
      <c r="H7" s="12" t="s">
        <v>202</v>
      </c>
      <c r="I7" s="6">
        <v>1</v>
      </c>
      <c r="J7" s="184"/>
      <c r="K7" s="184"/>
      <c r="L7" s="159"/>
      <c r="M7" s="159"/>
      <c r="N7" s="159"/>
      <c r="O7" s="159"/>
      <c r="P7" s="159"/>
      <c r="Q7" s="159"/>
      <c r="R7" s="159"/>
    </row>
    <row r="8" spans="1:18" ht="63.75" customHeight="1" x14ac:dyDescent="0.25">
      <c r="A8" s="240"/>
      <c r="B8" s="292"/>
      <c r="C8" s="99">
        <v>2</v>
      </c>
      <c r="D8" s="12" t="s">
        <v>99</v>
      </c>
      <c r="E8" s="12" t="s">
        <v>38</v>
      </c>
      <c r="F8" s="6">
        <v>1</v>
      </c>
      <c r="G8" s="12" t="s">
        <v>203</v>
      </c>
      <c r="H8" s="12" t="s">
        <v>204</v>
      </c>
      <c r="I8" s="6">
        <v>1.99</v>
      </c>
      <c r="J8" s="12" t="s">
        <v>200</v>
      </c>
      <c r="K8" s="12" t="s">
        <v>205</v>
      </c>
      <c r="L8" s="18"/>
      <c r="M8" s="18"/>
      <c r="N8" s="18"/>
      <c r="O8" s="18"/>
      <c r="P8" s="18"/>
      <c r="Q8" s="18"/>
      <c r="R8" s="18"/>
    </row>
    <row r="9" spans="1:18" ht="63.75" customHeight="1" x14ac:dyDescent="0.25">
      <c r="A9" s="240"/>
      <c r="B9" s="292"/>
      <c r="C9" s="99">
        <v>3</v>
      </c>
      <c r="D9" s="12" t="s">
        <v>99</v>
      </c>
      <c r="E9" s="12" t="s">
        <v>38</v>
      </c>
      <c r="F9" s="6">
        <v>1</v>
      </c>
      <c r="G9" s="12" t="s">
        <v>206</v>
      </c>
      <c r="H9" s="12" t="s">
        <v>207</v>
      </c>
      <c r="I9" s="6">
        <v>1.99</v>
      </c>
      <c r="J9" s="12" t="s">
        <v>200</v>
      </c>
      <c r="K9" s="12" t="s">
        <v>208</v>
      </c>
      <c r="L9" s="18"/>
      <c r="M9" s="18"/>
      <c r="N9" s="18"/>
      <c r="O9" s="18"/>
      <c r="P9" s="18"/>
      <c r="Q9" s="18"/>
      <c r="R9" s="18"/>
    </row>
    <row r="10" spans="1:18" ht="63.75" customHeight="1" x14ac:dyDescent="0.25">
      <c r="A10" s="240"/>
      <c r="B10" s="292"/>
      <c r="C10" s="99">
        <v>4</v>
      </c>
      <c r="D10" s="36" t="s">
        <v>209</v>
      </c>
      <c r="E10" s="35" t="s">
        <v>38</v>
      </c>
      <c r="F10" s="36">
        <v>0.9</v>
      </c>
      <c r="G10" s="66" t="s">
        <v>544</v>
      </c>
      <c r="H10" s="66" t="s">
        <v>545</v>
      </c>
      <c r="I10" s="36">
        <v>3.234</v>
      </c>
      <c r="J10" s="36" t="s">
        <v>721</v>
      </c>
      <c r="K10" s="35" t="s">
        <v>210</v>
      </c>
      <c r="L10" s="147" t="s">
        <v>741</v>
      </c>
      <c r="M10" s="18"/>
      <c r="N10" s="18"/>
      <c r="O10" s="18"/>
      <c r="P10" s="18"/>
      <c r="Q10" s="18"/>
      <c r="R10" s="18"/>
    </row>
    <row r="11" spans="1:18" ht="60.75" thickBot="1" x14ac:dyDescent="0.3">
      <c r="A11" s="240"/>
      <c r="B11" s="300"/>
      <c r="C11" s="98">
        <v>5</v>
      </c>
      <c r="D11" s="36" t="s">
        <v>211</v>
      </c>
      <c r="E11" s="35" t="s">
        <v>38</v>
      </c>
      <c r="F11" s="36">
        <v>0.6</v>
      </c>
      <c r="G11" s="36" t="s">
        <v>212</v>
      </c>
      <c r="H11" s="36" t="s">
        <v>213</v>
      </c>
      <c r="I11" s="36">
        <v>1.706</v>
      </c>
      <c r="J11" s="36" t="s">
        <v>722</v>
      </c>
      <c r="K11" s="35" t="s">
        <v>214</v>
      </c>
      <c r="L11" s="18"/>
      <c r="M11" s="18"/>
      <c r="N11" s="18"/>
      <c r="O11" s="18"/>
      <c r="P11" s="18"/>
      <c r="Q11" s="18"/>
      <c r="R11" s="18"/>
    </row>
    <row r="12" spans="1:18" ht="30.75" customHeight="1" thickBot="1" x14ac:dyDescent="0.3">
      <c r="A12" s="241"/>
      <c r="B12" s="287" t="s">
        <v>540</v>
      </c>
      <c r="C12" s="237"/>
      <c r="D12" s="237"/>
      <c r="E12" s="238"/>
      <c r="F12" s="69">
        <f>F6+F8+F9+F10+F11</f>
        <v>5</v>
      </c>
      <c r="G12" s="242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</row>
    <row r="13" spans="1:18" ht="75" x14ac:dyDescent="0.25">
      <c r="A13" s="239" t="s">
        <v>541</v>
      </c>
      <c r="B13" s="291" t="s">
        <v>215</v>
      </c>
      <c r="C13" s="99">
        <v>1</v>
      </c>
      <c r="D13" s="12" t="s">
        <v>99</v>
      </c>
      <c r="E13" s="12" t="s">
        <v>38</v>
      </c>
      <c r="F13" s="6">
        <v>0.4</v>
      </c>
      <c r="G13" s="12" t="s">
        <v>216</v>
      </c>
      <c r="H13" s="12" t="s">
        <v>217</v>
      </c>
      <c r="I13" s="6">
        <v>1</v>
      </c>
      <c r="J13" s="12" t="s">
        <v>200</v>
      </c>
      <c r="K13" s="12" t="s">
        <v>218</v>
      </c>
      <c r="L13" s="12" t="s">
        <v>720</v>
      </c>
      <c r="M13" s="12" t="s">
        <v>44</v>
      </c>
      <c r="N13" s="150" t="s">
        <v>749</v>
      </c>
      <c r="O13" s="12"/>
      <c r="P13" s="12"/>
      <c r="Q13" s="12"/>
      <c r="R13" s="12"/>
    </row>
    <row r="14" spans="1:18" ht="45" x14ac:dyDescent="0.25">
      <c r="A14" s="240"/>
      <c r="B14" s="292"/>
      <c r="C14" s="100">
        <v>2</v>
      </c>
      <c r="D14" s="24" t="s">
        <v>195</v>
      </c>
      <c r="E14" s="24" t="s">
        <v>38</v>
      </c>
      <c r="F14" s="43">
        <v>0.16</v>
      </c>
      <c r="G14" s="24" t="s">
        <v>219</v>
      </c>
      <c r="H14" s="24" t="s">
        <v>220</v>
      </c>
      <c r="I14" s="43">
        <v>0.47739999999999999</v>
      </c>
      <c r="J14" s="36" t="s">
        <v>728</v>
      </c>
      <c r="K14" s="24" t="s">
        <v>221</v>
      </c>
      <c r="L14" s="12" t="s">
        <v>740</v>
      </c>
      <c r="M14" s="12"/>
      <c r="N14" s="12"/>
      <c r="O14" s="12"/>
      <c r="P14" s="12"/>
      <c r="Q14" s="12"/>
      <c r="R14" s="12"/>
    </row>
    <row r="15" spans="1:18" ht="30" x14ac:dyDescent="0.25">
      <c r="A15" s="240"/>
      <c r="B15" s="292"/>
      <c r="C15" s="343">
        <v>3</v>
      </c>
      <c r="D15" s="244" t="s">
        <v>222</v>
      </c>
      <c r="E15" s="164" t="s">
        <v>38</v>
      </c>
      <c r="F15" s="244">
        <v>0.05</v>
      </c>
      <c r="G15" s="244" t="s">
        <v>223</v>
      </c>
      <c r="H15" s="35" t="s">
        <v>224</v>
      </c>
      <c r="I15" s="35">
        <v>0.05</v>
      </c>
      <c r="J15" s="172" t="s">
        <v>728</v>
      </c>
      <c r="K15" s="244" t="s">
        <v>225</v>
      </c>
      <c r="L15" s="182"/>
      <c r="M15" s="182"/>
      <c r="N15" s="182"/>
      <c r="O15" s="182"/>
      <c r="P15" s="182"/>
      <c r="Q15" s="182"/>
      <c r="R15" s="182"/>
    </row>
    <row r="16" spans="1:18" ht="30.75" thickBot="1" x14ac:dyDescent="0.3">
      <c r="A16" s="240"/>
      <c r="B16" s="300"/>
      <c r="C16" s="343"/>
      <c r="D16" s="244"/>
      <c r="E16" s="166"/>
      <c r="F16" s="244"/>
      <c r="G16" s="244"/>
      <c r="H16" s="35" t="s">
        <v>226</v>
      </c>
      <c r="I16" s="35">
        <v>0.05</v>
      </c>
      <c r="J16" s="173"/>
      <c r="K16" s="244"/>
      <c r="L16" s="184"/>
      <c r="M16" s="184"/>
      <c r="N16" s="184"/>
      <c r="O16" s="184"/>
      <c r="P16" s="184"/>
      <c r="Q16" s="184"/>
      <c r="R16" s="184"/>
    </row>
    <row r="17" spans="1:18" ht="33" customHeight="1" thickBot="1" x14ac:dyDescent="0.3">
      <c r="A17" s="241"/>
      <c r="B17" s="236" t="s">
        <v>542</v>
      </c>
      <c r="C17" s="237"/>
      <c r="D17" s="237"/>
      <c r="E17" s="238"/>
      <c r="F17" s="42">
        <f>SUM(F13:F16)</f>
        <v>0.6100000000000001</v>
      </c>
      <c r="G17" s="227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</row>
    <row r="18" spans="1:18" ht="92.25" customHeight="1" x14ac:dyDescent="0.25">
      <c r="A18" s="340" t="s">
        <v>543</v>
      </c>
      <c r="B18" s="19" t="s">
        <v>227</v>
      </c>
      <c r="C18" s="93">
        <v>1</v>
      </c>
      <c r="D18" s="24" t="s">
        <v>195</v>
      </c>
      <c r="E18" s="24" t="s">
        <v>38</v>
      </c>
      <c r="F18" s="43">
        <v>1.7000000000000001E-2</v>
      </c>
      <c r="G18" s="24" t="s">
        <v>228</v>
      </c>
      <c r="H18" s="24" t="s">
        <v>229</v>
      </c>
      <c r="I18" s="43">
        <v>8.4000000000000005E-2</v>
      </c>
      <c r="J18" s="36" t="s">
        <v>721</v>
      </c>
      <c r="K18" s="24" t="s">
        <v>230</v>
      </c>
      <c r="L18" s="144" t="s">
        <v>736</v>
      </c>
      <c r="M18" s="64"/>
      <c r="N18" s="64"/>
      <c r="O18" s="64"/>
      <c r="P18" s="64"/>
      <c r="Q18" s="64"/>
      <c r="R18" s="64"/>
    </row>
    <row r="19" spans="1:18" ht="30" customHeight="1" thickBot="1" x14ac:dyDescent="0.3">
      <c r="A19" s="341"/>
      <c r="B19" s="342" t="s">
        <v>547</v>
      </c>
      <c r="C19" s="326"/>
      <c r="D19" s="326"/>
      <c r="E19" s="327"/>
      <c r="F19" s="69">
        <f>F18</f>
        <v>1.7000000000000001E-2</v>
      </c>
      <c r="G19" s="242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</row>
    <row r="20" spans="1:18" ht="60.75" customHeight="1" thickBot="1" x14ac:dyDescent="0.3">
      <c r="A20" s="324" t="s">
        <v>546</v>
      </c>
      <c r="B20" s="68" t="s">
        <v>231</v>
      </c>
      <c r="C20" s="93">
        <v>1</v>
      </c>
      <c r="D20" s="24" t="s">
        <v>195</v>
      </c>
      <c r="E20" s="24" t="s">
        <v>38</v>
      </c>
      <c r="F20" s="43">
        <v>3.7999999999999999E-2</v>
      </c>
      <c r="G20" s="24" t="s">
        <v>232</v>
      </c>
      <c r="H20" s="24" t="s">
        <v>514</v>
      </c>
      <c r="I20" s="43">
        <v>0.14000000000000001</v>
      </c>
      <c r="J20" s="36" t="s">
        <v>142</v>
      </c>
      <c r="K20" s="24" t="s">
        <v>233</v>
      </c>
      <c r="L20" s="144" t="s">
        <v>739</v>
      </c>
      <c r="M20" s="64"/>
      <c r="N20" s="64"/>
      <c r="O20" s="64"/>
      <c r="P20" s="64"/>
      <c r="Q20" s="64"/>
      <c r="R20" s="64"/>
    </row>
    <row r="21" spans="1:18" ht="30" customHeight="1" thickBot="1" x14ac:dyDescent="0.3">
      <c r="A21" s="325"/>
      <c r="B21" s="317" t="s">
        <v>548</v>
      </c>
      <c r="C21" s="326"/>
      <c r="D21" s="326"/>
      <c r="E21" s="327"/>
      <c r="F21" s="69">
        <f>F20</f>
        <v>3.7999999999999999E-2</v>
      </c>
      <c r="G21" s="242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</row>
    <row r="22" spans="1:18" ht="57.75" customHeight="1" x14ac:dyDescent="0.25">
      <c r="A22" s="239" t="s">
        <v>549</v>
      </c>
      <c r="B22" s="291" t="s">
        <v>234</v>
      </c>
      <c r="C22" s="100">
        <v>1</v>
      </c>
      <c r="D22" s="24" t="s">
        <v>195</v>
      </c>
      <c r="E22" s="24" t="s">
        <v>38</v>
      </c>
      <c r="F22" s="43">
        <v>7.0000000000000007E-2</v>
      </c>
      <c r="G22" s="24" t="s">
        <v>515</v>
      </c>
      <c r="H22" s="24" t="s">
        <v>516</v>
      </c>
      <c r="I22" s="43">
        <v>0.31359999999999999</v>
      </c>
      <c r="J22" s="36" t="s">
        <v>721</v>
      </c>
      <c r="K22" s="24" t="s">
        <v>235</v>
      </c>
      <c r="L22" s="144" t="s">
        <v>738</v>
      </c>
      <c r="M22" s="64"/>
      <c r="N22" s="64"/>
      <c r="O22" s="64"/>
      <c r="P22" s="64"/>
      <c r="Q22" s="64"/>
      <c r="R22" s="64"/>
    </row>
    <row r="23" spans="1:18" ht="30" x14ac:dyDescent="0.25">
      <c r="A23" s="240"/>
      <c r="B23" s="292"/>
      <c r="C23" s="293">
        <v>2</v>
      </c>
      <c r="D23" s="172" t="s">
        <v>423</v>
      </c>
      <c r="E23" s="295" t="s">
        <v>38</v>
      </c>
      <c r="F23" s="172">
        <v>0.05</v>
      </c>
      <c r="G23" s="172" t="s">
        <v>560</v>
      </c>
      <c r="H23" s="66" t="s">
        <v>561</v>
      </c>
      <c r="I23" s="36">
        <v>0.05</v>
      </c>
      <c r="J23" s="172" t="s">
        <v>722</v>
      </c>
      <c r="K23" s="295" t="s">
        <v>424</v>
      </c>
      <c r="L23" s="158"/>
      <c r="M23" s="158"/>
      <c r="N23" s="158"/>
      <c r="O23" s="158"/>
      <c r="P23" s="158"/>
      <c r="Q23" s="158"/>
      <c r="R23" s="158"/>
    </row>
    <row r="24" spans="1:18" ht="30.75" thickBot="1" x14ac:dyDescent="0.3">
      <c r="A24" s="240"/>
      <c r="B24" s="300"/>
      <c r="C24" s="294"/>
      <c r="D24" s="173"/>
      <c r="E24" s="296"/>
      <c r="F24" s="173"/>
      <c r="G24" s="173"/>
      <c r="H24" s="53" t="s">
        <v>562</v>
      </c>
      <c r="I24" s="39">
        <v>7.0000000000000007E-2</v>
      </c>
      <c r="J24" s="173"/>
      <c r="K24" s="296"/>
      <c r="L24" s="159"/>
      <c r="M24" s="159"/>
      <c r="N24" s="159"/>
      <c r="O24" s="159"/>
      <c r="P24" s="159"/>
      <c r="Q24" s="159"/>
      <c r="R24" s="159"/>
    </row>
    <row r="25" spans="1:18" ht="30" customHeight="1" thickBot="1" x14ac:dyDescent="0.3">
      <c r="A25" s="241"/>
      <c r="B25" s="236" t="s">
        <v>550</v>
      </c>
      <c r="C25" s="237"/>
      <c r="D25" s="237"/>
      <c r="E25" s="238"/>
      <c r="F25" s="69">
        <f>SUM(F22:F24)</f>
        <v>0.12000000000000001</v>
      </c>
      <c r="G25" s="242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</row>
    <row r="26" spans="1:18" ht="90" customHeight="1" x14ac:dyDescent="0.25">
      <c r="A26" s="239" t="s">
        <v>551</v>
      </c>
      <c r="B26" s="67" t="s">
        <v>236</v>
      </c>
      <c r="C26" s="93">
        <v>1</v>
      </c>
      <c r="D26" s="24" t="s">
        <v>195</v>
      </c>
      <c r="E26" s="24" t="s">
        <v>38</v>
      </c>
      <c r="F26" s="43">
        <v>8.4000000000000005E-2</v>
      </c>
      <c r="G26" s="24" t="s">
        <v>237</v>
      </c>
      <c r="H26" s="24" t="s">
        <v>517</v>
      </c>
      <c r="I26" s="43">
        <v>0.28000000000000003</v>
      </c>
      <c r="J26" s="36" t="s">
        <v>721</v>
      </c>
      <c r="K26" s="24" t="s">
        <v>238</v>
      </c>
      <c r="L26" s="64"/>
      <c r="M26" s="64"/>
      <c r="N26" s="64"/>
      <c r="O26" s="64"/>
      <c r="P26" s="64"/>
      <c r="Q26" s="64"/>
      <c r="R26" s="64"/>
    </row>
    <row r="27" spans="1:18" ht="30" customHeight="1" thickBot="1" x14ac:dyDescent="0.3">
      <c r="A27" s="268"/>
      <c r="B27" s="226" t="s">
        <v>552</v>
      </c>
      <c r="C27" s="226"/>
      <c r="D27" s="226"/>
      <c r="E27" s="226"/>
      <c r="F27" s="69">
        <f>F26</f>
        <v>8.4000000000000005E-2</v>
      </c>
      <c r="G27" s="242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</row>
    <row r="28" spans="1:18" ht="30" x14ac:dyDescent="0.25">
      <c r="A28" s="239" t="s">
        <v>559</v>
      </c>
      <c r="B28" s="291" t="s">
        <v>239</v>
      </c>
      <c r="C28" s="293">
        <v>1</v>
      </c>
      <c r="D28" s="172" t="s">
        <v>425</v>
      </c>
      <c r="E28" s="295" t="s">
        <v>38</v>
      </c>
      <c r="F28" s="172">
        <v>1.6</v>
      </c>
      <c r="G28" s="172" t="s">
        <v>555</v>
      </c>
      <c r="H28" s="66" t="s">
        <v>553</v>
      </c>
      <c r="I28" s="27">
        <v>2</v>
      </c>
      <c r="J28" s="172" t="s">
        <v>722</v>
      </c>
      <c r="K28" s="295" t="s">
        <v>426</v>
      </c>
      <c r="L28" s="182"/>
      <c r="M28" s="182"/>
      <c r="N28" s="182"/>
      <c r="O28" s="182"/>
      <c r="P28" s="182"/>
      <c r="Q28" s="182"/>
      <c r="R28" s="182"/>
    </row>
    <row r="29" spans="1:18" ht="30" x14ac:dyDescent="0.25">
      <c r="A29" s="240"/>
      <c r="B29" s="292"/>
      <c r="C29" s="294"/>
      <c r="D29" s="173"/>
      <c r="E29" s="296"/>
      <c r="F29" s="173"/>
      <c r="G29" s="173"/>
      <c r="H29" s="66" t="s">
        <v>554</v>
      </c>
      <c r="I29" s="27">
        <v>0.499</v>
      </c>
      <c r="J29" s="173"/>
      <c r="K29" s="296"/>
      <c r="L29" s="184"/>
      <c r="M29" s="184"/>
      <c r="N29" s="184"/>
      <c r="O29" s="184"/>
      <c r="P29" s="184"/>
      <c r="Q29" s="184"/>
      <c r="R29" s="184"/>
    </row>
    <row r="30" spans="1:18" ht="30" x14ac:dyDescent="0.25">
      <c r="A30" s="240"/>
      <c r="B30" s="292"/>
      <c r="C30" s="293">
        <v>2</v>
      </c>
      <c r="D30" s="172" t="s">
        <v>425</v>
      </c>
      <c r="E30" s="295" t="s">
        <v>38</v>
      </c>
      <c r="F30" s="172">
        <v>1.6</v>
      </c>
      <c r="G30" s="172" t="s">
        <v>556</v>
      </c>
      <c r="H30" s="66" t="s">
        <v>557</v>
      </c>
      <c r="I30" s="27">
        <v>2</v>
      </c>
      <c r="J30" s="172" t="s">
        <v>723</v>
      </c>
      <c r="K30" s="295" t="s">
        <v>427</v>
      </c>
      <c r="L30" s="182"/>
      <c r="M30" s="182"/>
      <c r="N30" s="182"/>
      <c r="O30" s="182"/>
      <c r="P30" s="182"/>
      <c r="Q30" s="182"/>
      <c r="R30" s="182"/>
    </row>
    <row r="31" spans="1:18" ht="30" x14ac:dyDescent="0.25">
      <c r="A31" s="240"/>
      <c r="B31" s="292"/>
      <c r="C31" s="294"/>
      <c r="D31" s="173"/>
      <c r="E31" s="296"/>
      <c r="F31" s="173"/>
      <c r="G31" s="173"/>
      <c r="H31" s="66" t="s">
        <v>558</v>
      </c>
      <c r="I31" s="27">
        <v>0.499</v>
      </c>
      <c r="J31" s="173"/>
      <c r="K31" s="296"/>
      <c r="L31" s="184"/>
      <c r="M31" s="184"/>
      <c r="N31" s="184"/>
      <c r="O31" s="184"/>
      <c r="P31" s="184"/>
      <c r="Q31" s="184"/>
      <c r="R31" s="184"/>
    </row>
    <row r="32" spans="1:18" ht="50.1" customHeight="1" x14ac:dyDescent="0.25">
      <c r="A32" s="240"/>
      <c r="B32" s="292"/>
      <c r="C32" s="293">
        <v>3</v>
      </c>
      <c r="D32" s="201" t="s">
        <v>428</v>
      </c>
      <c r="E32" s="295" t="s">
        <v>38</v>
      </c>
      <c r="F32" s="201">
        <v>3.75</v>
      </c>
      <c r="G32" s="201" t="s">
        <v>429</v>
      </c>
      <c r="H32" s="66" t="s">
        <v>430</v>
      </c>
      <c r="I32" s="27">
        <v>6</v>
      </c>
      <c r="J32" s="201" t="s">
        <v>727</v>
      </c>
      <c r="K32" s="244" t="s">
        <v>431</v>
      </c>
      <c r="L32" s="182" t="s">
        <v>733</v>
      </c>
      <c r="M32" s="182"/>
      <c r="N32" s="182"/>
      <c r="O32" s="182"/>
      <c r="P32" s="182"/>
      <c r="Q32" s="182"/>
      <c r="R32" s="182"/>
    </row>
    <row r="33" spans="1:18" ht="45" x14ac:dyDescent="0.25">
      <c r="A33" s="240"/>
      <c r="B33" s="292"/>
      <c r="C33" s="294"/>
      <c r="D33" s="201"/>
      <c r="E33" s="296"/>
      <c r="F33" s="201" t="e">
        <f>SUM(#REF!)</f>
        <v>#REF!</v>
      </c>
      <c r="G33" s="201"/>
      <c r="H33" s="66" t="s">
        <v>432</v>
      </c>
      <c r="I33" s="27">
        <v>1.5</v>
      </c>
      <c r="J33" s="201"/>
      <c r="K33" s="244"/>
      <c r="L33" s="184"/>
      <c r="M33" s="184"/>
      <c r="N33" s="184"/>
      <c r="O33" s="184"/>
      <c r="P33" s="184"/>
      <c r="Q33" s="184"/>
      <c r="R33" s="184"/>
    </row>
    <row r="34" spans="1:18" ht="30" customHeight="1" thickBot="1" x14ac:dyDescent="0.3">
      <c r="A34" s="240"/>
      <c r="B34" s="300"/>
      <c r="C34" s="258" t="s">
        <v>433</v>
      </c>
      <c r="D34" s="250"/>
      <c r="E34" s="251"/>
      <c r="F34" s="40">
        <f>F28+F30+F32</f>
        <v>6.95</v>
      </c>
      <c r="G34" s="318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</row>
    <row r="35" spans="1:18" ht="75.75" customHeight="1" x14ac:dyDescent="0.25">
      <c r="A35" s="240"/>
      <c r="B35" s="319" t="s">
        <v>240</v>
      </c>
      <c r="C35" s="101">
        <v>1</v>
      </c>
      <c r="D35" s="12" t="s">
        <v>241</v>
      </c>
      <c r="E35" s="12" t="s">
        <v>20</v>
      </c>
      <c r="F35" s="6">
        <v>4</v>
      </c>
      <c r="G35" s="12" t="s">
        <v>242</v>
      </c>
      <c r="H35" s="12" t="s">
        <v>243</v>
      </c>
      <c r="I35" s="6">
        <v>4.5</v>
      </c>
      <c r="J35" s="12" t="s">
        <v>724</v>
      </c>
      <c r="K35" s="12" t="s">
        <v>244</v>
      </c>
      <c r="L35" s="13"/>
      <c r="M35" s="13"/>
      <c r="N35" s="13"/>
      <c r="O35" s="13"/>
      <c r="P35" s="13"/>
      <c r="Q35" s="13"/>
      <c r="R35" s="13"/>
    </row>
    <row r="36" spans="1:18" ht="28.5" customHeight="1" thickBot="1" x14ac:dyDescent="0.3">
      <c r="A36" s="240"/>
      <c r="B36" s="320"/>
      <c r="C36" s="258" t="s">
        <v>245</v>
      </c>
      <c r="D36" s="250"/>
      <c r="E36" s="251"/>
      <c r="F36" s="40">
        <f>SUM(F35)</f>
        <v>4</v>
      </c>
      <c r="G36" s="314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</row>
    <row r="37" spans="1:18" ht="30" customHeight="1" thickBot="1" x14ac:dyDescent="0.3">
      <c r="A37" s="241"/>
      <c r="B37" s="321" t="s">
        <v>246</v>
      </c>
      <c r="C37" s="322"/>
      <c r="D37" s="322"/>
      <c r="E37" s="262"/>
      <c r="F37" s="42">
        <f>F34+F36</f>
        <v>10.95</v>
      </c>
      <c r="G37" s="227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</row>
    <row r="38" spans="1:18" ht="45" x14ac:dyDescent="0.25">
      <c r="A38" s="239" t="s">
        <v>434</v>
      </c>
      <c r="B38" s="291" t="s">
        <v>569</v>
      </c>
      <c r="C38" s="98">
        <v>1</v>
      </c>
      <c r="D38" s="66" t="s">
        <v>247</v>
      </c>
      <c r="E38" s="35" t="s">
        <v>38</v>
      </c>
      <c r="F38" s="36">
        <v>0.8</v>
      </c>
      <c r="G38" s="66" t="s">
        <v>563</v>
      </c>
      <c r="H38" s="66" t="s">
        <v>564</v>
      </c>
      <c r="I38" s="46">
        <v>1</v>
      </c>
      <c r="J38" s="36" t="s">
        <v>721</v>
      </c>
      <c r="K38" s="35" t="s">
        <v>248</v>
      </c>
      <c r="L38" s="22"/>
      <c r="M38" s="22"/>
      <c r="N38" s="22"/>
      <c r="O38" s="22"/>
      <c r="P38" s="22"/>
      <c r="Q38" s="22"/>
      <c r="R38" s="22"/>
    </row>
    <row r="39" spans="1:18" ht="45" x14ac:dyDescent="0.25">
      <c r="A39" s="240"/>
      <c r="B39" s="292"/>
      <c r="C39" s="98">
        <v>2</v>
      </c>
      <c r="D39" s="36" t="s">
        <v>141</v>
      </c>
      <c r="E39" s="35" t="s">
        <v>38</v>
      </c>
      <c r="F39" s="36">
        <v>1</v>
      </c>
      <c r="G39" s="66" t="s">
        <v>565</v>
      </c>
      <c r="H39" s="66" t="s">
        <v>566</v>
      </c>
      <c r="I39" s="36">
        <v>1.99</v>
      </c>
      <c r="J39" s="66" t="s">
        <v>722</v>
      </c>
      <c r="K39" s="35" t="s">
        <v>435</v>
      </c>
      <c r="L39" s="22"/>
      <c r="M39" s="22"/>
      <c r="N39" s="22"/>
      <c r="O39" s="22"/>
      <c r="P39" s="22"/>
      <c r="Q39" s="22"/>
      <c r="R39" s="22"/>
    </row>
    <row r="40" spans="1:18" ht="45" customHeight="1" thickBot="1" x14ac:dyDescent="0.3">
      <c r="A40" s="240"/>
      <c r="B40" s="300"/>
      <c r="C40" s="98">
        <v>3</v>
      </c>
      <c r="D40" s="36" t="s">
        <v>141</v>
      </c>
      <c r="E40" s="35" t="s">
        <v>38</v>
      </c>
      <c r="F40" s="36">
        <v>1</v>
      </c>
      <c r="G40" s="66" t="s">
        <v>567</v>
      </c>
      <c r="H40" s="66" t="s">
        <v>568</v>
      </c>
      <c r="I40" s="36">
        <v>1.99</v>
      </c>
      <c r="J40" s="66" t="s">
        <v>722</v>
      </c>
      <c r="K40" s="35" t="s">
        <v>436</v>
      </c>
      <c r="L40" s="13"/>
      <c r="M40" s="13"/>
      <c r="N40" s="13"/>
      <c r="O40" s="13"/>
      <c r="P40" s="13"/>
      <c r="Q40" s="13"/>
      <c r="R40" s="13"/>
    </row>
    <row r="41" spans="1:18" ht="30" customHeight="1" thickBot="1" x14ac:dyDescent="0.3">
      <c r="A41" s="241"/>
      <c r="B41" s="287" t="s">
        <v>570</v>
      </c>
      <c r="C41" s="317"/>
      <c r="D41" s="317"/>
      <c r="E41" s="225"/>
      <c r="F41" s="69">
        <f>SUM(F38:F40)</f>
        <v>2.8</v>
      </c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</row>
    <row r="42" spans="1:18" ht="30" customHeight="1" x14ac:dyDescent="0.25">
      <c r="A42" s="240" t="s">
        <v>250</v>
      </c>
      <c r="B42" s="291" t="s">
        <v>251</v>
      </c>
      <c r="C42" s="309">
        <v>1</v>
      </c>
      <c r="D42" s="209" t="s">
        <v>99</v>
      </c>
      <c r="E42" s="209" t="s">
        <v>38</v>
      </c>
      <c r="F42" s="311">
        <v>3</v>
      </c>
      <c r="G42" s="209" t="s">
        <v>252</v>
      </c>
      <c r="H42" s="12" t="s">
        <v>253</v>
      </c>
      <c r="I42" s="6">
        <v>8</v>
      </c>
      <c r="J42" s="209" t="s">
        <v>200</v>
      </c>
      <c r="K42" s="209" t="s">
        <v>254</v>
      </c>
      <c r="L42" s="216"/>
      <c r="M42" s="216"/>
      <c r="N42" s="216"/>
      <c r="O42" s="216"/>
      <c r="P42" s="216"/>
      <c r="Q42" s="216"/>
      <c r="R42" s="216"/>
    </row>
    <row r="43" spans="1:18" ht="30" customHeight="1" x14ac:dyDescent="0.25">
      <c r="A43" s="240"/>
      <c r="B43" s="292"/>
      <c r="C43" s="309"/>
      <c r="D43" s="209"/>
      <c r="E43" s="310"/>
      <c r="F43" s="311"/>
      <c r="G43" s="209"/>
      <c r="H43" s="12" t="s">
        <v>255</v>
      </c>
      <c r="I43" s="6">
        <v>1</v>
      </c>
      <c r="J43" s="209"/>
      <c r="K43" s="209"/>
      <c r="L43" s="217"/>
      <c r="M43" s="217"/>
      <c r="N43" s="217"/>
      <c r="O43" s="217"/>
      <c r="P43" s="217"/>
      <c r="Q43" s="217"/>
      <c r="R43" s="217"/>
    </row>
    <row r="44" spans="1:18" ht="30.75" customHeight="1" thickBot="1" x14ac:dyDescent="0.3">
      <c r="A44" s="240"/>
      <c r="B44" s="300"/>
      <c r="C44" s="312" t="s">
        <v>249</v>
      </c>
      <c r="D44" s="312"/>
      <c r="E44" s="313"/>
      <c r="F44" s="40">
        <f>SUM(F42)</f>
        <v>3</v>
      </c>
      <c r="G44" s="314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3"/>
    </row>
    <row r="45" spans="1:18" ht="30" customHeight="1" x14ac:dyDescent="0.25">
      <c r="A45" s="240"/>
      <c r="B45" s="291" t="s">
        <v>601</v>
      </c>
      <c r="C45" s="264">
        <v>1</v>
      </c>
      <c r="D45" s="182" t="s">
        <v>99</v>
      </c>
      <c r="E45" s="182" t="s">
        <v>38</v>
      </c>
      <c r="F45" s="210">
        <v>3</v>
      </c>
      <c r="G45" s="209" t="s">
        <v>256</v>
      </c>
      <c r="H45" s="12" t="s">
        <v>257</v>
      </c>
      <c r="I45" s="6">
        <v>8</v>
      </c>
      <c r="J45" s="182" t="s">
        <v>200</v>
      </c>
      <c r="K45" s="182" t="s">
        <v>258</v>
      </c>
      <c r="L45" s="232" t="s">
        <v>717</v>
      </c>
      <c r="M45" s="182"/>
      <c r="N45" s="182"/>
      <c r="O45" s="182"/>
      <c r="P45" s="182"/>
      <c r="Q45" s="218"/>
      <c r="R45" s="182"/>
    </row>
    <row r="46" spans="1:18" ht="30" customHeight="1" x14ac:dyDescent="0.25">
      <c r="A46" s="240"/>
      <c r="B46" s="292"/>
      <c r="C46" s="265"/>
      <c r="D46" s="184"/>
      <c r="E46" s="316"/>
      <c r="F46" s="212"/>
      <c r="G46" s="209"/>
      <c r="H46" s="12" t="s">
        <v>259</v>
      </c>
      <c r="I46" s="6">
        <v>1</v>
      </c>
      <c r="J46" s="184"/>
      <c r="K46" s="184"/>
      <c r="L46" s="233"/>
      <c r="M46" s="184"/>
      <c r="N46" s="184"/>
      <c r="O46" s="184"/>
      <c r="P46" s="184"/>
      <c r="Q46" s="219"/>
      <c r="R46" s="184"/>
    </row>
    <row r="47" spans="1:18" ht="30" x14ac:dyDescent="0.25">
      <c r="A47" s="240"/>
      <c r="B47" s="292"/>
      <c r="C47" s="264">
        <v>2</v>
      </c>
      <c r="D47" s="182" t="s">
        <v>99</v>
      </c>
      <c r="E47" s="266" t="s">
        <v>38</v>
      </c>
      <c r="F47" s="210">
        <v>2</v>
      </c>
      <c r="G47" s="209" t="s">
        <v>260</v>
      </c>
      <c r="H47" s="12" t="s">
        <v>261</v>
      </c>
      <c r="I47" s="6">
        <v>4</v>
      </c>
      <c r="J47" s="182" t="s">
        <v>200</v>
      </c>
      <c r="K47" s="182" t="s">
        <v>262</v>
      </c>
      <c r="L47" s="232" t="s">
        <v>716</v>
      </c>
      <c r="M47" s="182"/>
      <c r="N47" s="182"/>
      <c r="O47" s="182"/>
      <c r="P47" s="182"/>
      <c r="Q47" s="182"/>
      <c r="R47" s="182"/>
    </row>
    <row r="48" spans="1:18" ht="30" x14ac:dyDescent="0.25">
      <c r="A48" s="240"/>
      <c r="B48" s="292"/>
      <c r="C48" s="265"/>
      <c r="D48" s="184"/>
      <c r="E48" s="267"/>
      <c r="F48" s="212"/>
      <c r="G48" s="209"/>
      <c r="H48" s="12" t="s">
        <v>263</v>
      </c>
      <c r="I48" s="6">
        <v>1</v>
      </c>
      <c r="J48" s="184"/>
      <c r="K48" s="184"/>
      <c r="L48" s="233"/>
      <c r="M48" s="184"/>
      <c r="N48" s="184"/>
      <c r="O48" s="184"/>
      <c r="P48" s="184"/>
      <c r="Q48" s="184"/>
      <c r="R48" s="184"/>
    </row>
    <row r="49" spans="1:18" ht="45" x14ac:dyDescent="0.25">
      <c r="A49" s="240"/>
      <c r="B49" s="292"/>
      <c r="C49" s="99">
        <v>3</v>
      </c>
      <c r="D49" s="12" t="s">
        <v>99</v>
      </c>
      <c r="E49" s="12" t="s">
        <v>38</v>
      </c>
      <c r="F49" s="6">
        <v>2.6</v>
      </c>
      <c r="G49" s="12" t="s">
        <v>264</v>
      </c>
      <c r="H49" s="12" t="s">
        <v>264</v>
      </c>
      <c r="I49" s="6">
        <v>10</v>
      </c>
      <c r="J49" s="12" t="s">
        <v>200</v>
      </c>
      <c r="K49" s="12" t="s">
        <v>265</v>
      </c>
      <c r="L49" s="121" t="s">
        <v>715</v>
      </c>
      <c r="M49" s="26"/>
      <c r="N49" s="26"/>
      <c r="O49" s="26"/>
      <c r="P49" s="26"/>
      <c r="Q49" s="29"/>
      <c r="R49" s="26"/>
    </row>
    <row r="50" spans="1:18" ht="30" x14ac:dyDescent="0.25">
      <c r="A50" s="240"/>
      <c r="B50" s="292"/>
      <c r="C50" s="264">
        <v>4</v>
      </c>
      <c r="D50" s="182" t="s">
        <v>99</v>
      </c>
      <c r="E50" s="266" t="s">
        <v>38</v>
      </c>
      <c r="F50" s="210">
        <v>3</v>
      </c>
      <c r="G50" s="209" t="s">
        <v>266</v>
      </c>
      <c r="H50" s="12" t="s">
        <v>267</v>
      </c>
      <c r="I50" s="6">
        <v>8</v>
      </c>
      <c r="J50" s="182" t="s">
        <v>200</v>
      </c>
      <c r="K50" s="182" t="s">
        <v>268</v>
      </c>
      <c r="L50" s="232" t="s">
        <v>714</v>
      </c>
      <c r="M50" s="209"/>
      <c r="N50" s="209"/>
      <c r="O50" s="209"/>
      <c r="P50" s="209"/>
      <c r="Q50" s="209"/>
      <c r="R50" s="209"/>
    </row>
    <row r="51" spans="1:18" ht="30" x14ac:dyDescent="0.25">
      <c r="A51" s="240"/>
      <c r="B51" s="292"/>
      <c r="C51" s="265"/>
      <c r="D51" s="184"/>
      <c r="E51" s="267"/>
      <c r="F51" s="212"/>
      <c r="G51" s="209"/>
      <c r="H51" s="12" t="s">
        <v>269</v>
      </c>
      <c r="I51" s="6">
        <v>1</v>
      </c>
      <c r="J51" s="184"/>
      <c r="K51" s="184"/>
      <c r="L51" s="233"/>
      <c r="M51" s="209"/>
      <c r="N51" s="209"/>
      <c r="O51" s="209"/>
      <c r="P51" s="209"/>
      <c r="Q51" s="209"/>
      <c r="R51" s="209"/>
    </row>
    <row r="52" spans="1:18" ht="45" x14ac:dyDescent="0.25">
      <c r="A52" s="240"/>
      <c r="B52" s="292"/>
      <c r="C52" s="99">
        <v>5</v>
      </c>
      <c r="D52" s="12" t="s">
        <v>99</v>
      </c>
      <c r="E52" s="12" t="s">
        <v>38</v>
      </c>
      <c r="F52" s="6">
        <v>2.6</v>
      </c>
      <c r="G52" s="12" t="s">
        <v>270</v>
      </c>
      <c r="H52" s="12" t="s">
        <v>270</v>
      </c>
      <c r="I52" s="6">
        <v>10</v>
      </c>
      <c r="J52" s="12" t="s">
        <v>200</v>
      </c>
      <c r="K52" s="12" t="s">
        <v>271</v>
      </c>
      <c r="L52" s="121" t="s">
        <v>712</v>
      </c>
      <c r="M52" s="26"/>
      <c r="N52" s="26"/>
      <c r="O52" s="26"/>
      <c r="P52" s="26"/>
      <c r="Q52" s="29"/>
      <c r="R52" s="26"/>
    </row>
    <row r="53" spans="1:18" ht="30" x14ac:dyDescent="0.25">
      <c r="A53" s="240"/>
      <c r="B53" s="292"/>
      <c r="C53" s="264">
        <v>6</v>
      </c>
      <c r="D53" s="182" t="s">
        <v>99</v>
      </c>
      <c r="E53" s="266" t="s">
        <v>38</v>
      </c>
      <c r="F53" s="210">
        <v>2</v>
      </c>
      <c r="G53" s="209" t="s">
        <v>272</v>
      </c>
      <c r="H53" s="12" t="s">
        <v>273</v>
      </c>
      <c r="I53" s="6">
        <v>4</v>
      </c>
      <c r="J53" s="182" t="s">
        <v>200</v>
      </c>
      <c r="K53" s="182" t="s">
        <v>274</v>
      </c>
      <c r="L53" s="307" t="s">
        <v>708</v>
      </c>
      <c r="M53" s="182"/>
      <c r="N53" s="182"/>
      <c r="O53" s="182"/>
      <c r="P53" s="182"/>
      <c r="Q53" s="218"/>
      <c r="R53" s="182"/>
    </row>
    <row r="54" spans="1:18" ht="30" x14ac:dyDescent="0.25">
      <c r="A54" s="240"/>
      <c r="B54" s="292"/>
      <c r="C54" s="265"/>
      <c r="D54" s="184"/>
      <c r="E54" s="267"/>
      <c r="F54" s="212"/>
      <c r="G54" s="209"/>
      <c r="H54" s="12" t="s">
        <v>275</v>
      </c>
      <c r="I54" s="6">
        <v>1</v>
      </c>
      <c r="J54" s="184"/>
      <c r="K54" s="184"/>
      <c r="L54" s="308"/>
      <c r="M54" s="184"/>
      <c r="N54" s="184"/>
      <c r="O54" s="184"/>
      <c r="P54" s="184"/>
      <c r="Q54" s="219"/>
      <c r="R54" s="184"/>
    </row>
    <row r="55" spans="1:18" ht="30" x14ac:dyDescent="0.25">
      <c r="A55" s="240"/>
      <c r="B55" s="292"/>
      <c r="C55" s="264">
        <v>7</v>
      </c>
      <c r="D55" s="182" t="s">
        <v>99</v>
      </c>
      <c r="E55" s="266" t="s">
        <v>38</v>
      </c>
      <c r="F55" s="210">
        <v>3</v>
      </c>
      <c r="G55" s="209" t="s">
        <v>276</v>
      </c>
      <c r="H55" s="12" t="s">
        <v>277</v>
      </c>
      <c r="I55" s="6">
        <v>8</v>
      </c>
      <c r="J55" s="182" t="s">
        <v>200</v>
      </c>
      <c r="K55" s="182" t="s">
        <v>278</v>
      </c>
      <c r="L55" s="232" t="s">
        <v>709</v>
      </c>
      <c r="M55" s="182"/>
      <c r="N55" s="182"/>
      <c r="O55" s="182"/>
      <c r="P55" s="182"/>
      <c r="Q55" s="182"/>
      <c r="R55" s="182"/>
    </row>
    <row r="56" spans="1:18" ht="30" x14ac:dyDescent="0.25">
      <c r="A56" s="240"/>
      <c r="B56" s="292"/>
      <c r="C56" s="265"/>
      <c r="D56" s="184"/>
      <c r="E56" s="267"/>
      <c r="F56" s="212"/>
      <c r="G56" s="209"/>
      <c r="H56" s="12" t="s">
        <v>279</v>
      </c>
      <c r="I56" s="6">
        <v>1</v>
      </c>
      <c r="J56" s="184"/>
      <c r="K56" s="184"/>
      <c r="L56" s="233"/>
      <c r="M56" s="184"/>
      <c r="N56" s="184"/>
      <c r="O56" s="184"/>
      <c r="P56" s="184"/>
      <c r="Q56" s="184"/>
      <c r="R56" s="184"/>
    </row>
    <row r="57" spans="1:18" ht="45" customHeight="1" x14ac:dyDescent="0.25">
      <c r="A57" s="240"/>
      <c r="B57" s="292"/>
      <c r="C57" s="99">
        <v>8</v>
      </c>
      <c r="D57" s="12" t="s">
        <v>99</v>
      </c>
      <c r="E57" s="12" t="s">
        <v>38</v>
      </c>
      <c r="F57" s="6">
        <v>2.6</v>
      </c>
      <c r="G57" s="12" t="s">
        <v>280</v>
      </c>
      <c r="H57" s="12" t="s">
        <v>571</v>
      </c>
      <c r="I57" s="6">
        <v>10</v>
      </c>
      <c r="J57" s="12" t="s">
        <v>200</v>
      </c>
      <c r="K57" s="12" t="s">
        <v>281</v>
      </c>
      <c r="L57" s="121" t="s">
        <v>710</v>
      </c>
      <c r="M57" s="7"/>
      <c r="N57" s="7"/>
      <c r="O57" s="7"/>
      <c r="P57" s="7"/>
      <c r="Q57" s="32"/>
      <c r="R57" s="7"/>
    </row>
    <row r="58" spans="1:18" ht="30" customHeight="1" x14ac:dyDescent="0.25">
      <c r="A58" s="240"/>
      <c r="B58" s="292"/>
      <c r="C58" s="264">
        <v>9</v>
      </c>
      <c r="D58" s="182" t="s">
        <v>99</v>
      </c>
      <c r="E58" s="266" t="s">
        <v>38</v>
      </c>
      <c r="F58" s="210">
        <v>3</v>
      </c>
      <c r="G58" s="209" t="s">
        <v>282</v>
      </c>
      <c r="H58" s="12" t="s">
        <v>283</v>
      </c>
      <c r="I58" s="6">
        <v>8</v>
      </c>
      <c r="J58" s="182" t="s">
        <v>200</v>
      </c>
      <c r="K58" s="182" t="s">
        <v>284</v>
      </c>
      <c r="L58" s="232" t="s">
        <v>713</v>
      </c>
      <c r="M58" s="182"/>
      <c r="N58" s="182"/>
      <c r="O58" s="182"/>
      <c r="P58" s="182"/>
      <c r="Q58" s="218"/>
      <c r="R58" s="182"/>
    </row>
    <row r="59" spans="1:18" ht="30" customHeight="1" x14ac:dyDescent="0.25">
      <c r="A59" s="240"/>
      <c r="B59" s="292"/>
      <c r="C59" s="265"/>
      <c r="D59" s="184"/>
      <c r="E59" s="267"/>
      <c r="F59" s="212"/>
      <c r="G59" s="209"/>
      <c r="H59" s="12" t="s">
        <v>285</v>
      </c>
      <c r="I59" s="6">
        <v>1</v>
      </c>
      <c r="J59" s="184"/>
      <c r="K59" s="184"/>
      <c r="L59" s="233"/>
      <c r="M59" s="184"/>
      <c r="N59" s="184"/>
      <c r="O59" s="184"/>
      <c r="P59" s="184"/>
      <c r="Q59" s="219"/>
      <c r="R59" s="184"/>
    </row>
    <row r="60" spans="1:18" ht="30" customHeight="1" x14ac:dyDescent="0.25">
      <c r="A60" s="240"/>
      <c r="B60" s="292"/>
      <c r="C60" s="264">
        <v>10</v>
      </c>
      <c r="D60" s="182" t="s">
        <v>99</v>
      </c>
      <c r="E60" s="266" t="s">
        <v>38</v>
      </c>
      <c r="F60" s="210">
        <v>2</v>
      </c>
      <c r="G60" s="209" t="s">
        <v>286</v>
      </c>
      <c r="H60" s="12" t="s">
        <v>287</v>
      </c>
      <c r="I60" s="6">
        <v>4</v>
      </c>
      <c r="J60" s="182" t="s">
        <v>200</v>
      </c>
      <c r="K60" s="182" t="s">
        <v>288</v>
      </c>
      <c r="L60" s="232" t="s">
        <v>711</v>
      </c>
      <c r="M60" s="182"/>
      <c r="N60" s="182"/>
      <c r="O60" s="182"/>
      <c r="P60" s="182"/>
      <c r="Q60" s="182"/>
      <c r="R60" s="182"/>
    </row>
    <row r="61" spans="1:18" ht="30" customHeight="1" x14ac:dyDescent="0.25">
      <c r="A61" s="240"/>
      <c r="B61" s="292"/>
      <c r="C61" s="265"/>
      <c r="D61" s="183"/>
      <c r="E61" s="306"/>
      <c r="F61" s="211"/>
      <c r="G61" s="209"/>
      <c r="H61" s="12" t="s">
        <v>289</v>
      </c>
      <c r="I61" s="6">
        <v>1</v>
      </c>
      <c r="J61" s="184"/>
      <c r="K61" s="184"/>
      <c r="L61" s="233"/>
      <c r="M61" s="184"/>
      <c r="N61" s="184"/>
      <c r="O61" s="184"/>
      <c r="P61" s="184"/>
      <c r="Q61" s="184"/>
      <c r="R61" s="184"/>
    </row>
    <row r="62" spans="1:18" ht="45" x14ac:dyDescent="0.25">
      <c r="A62" s="240"/>
      <c r="B62" s="292"/>
      <c r="C62" s="111">
        <v>11</v>
      </c>
      <c r="D62" s="25" t="s">
        <v>290</v>
      </c>
      <c r="E62" s="25" t="s">
        <v>38</v>
      </c>
      <c r="F62" s="41">
        <v>0.8</v>
      </c>
      <c r="G62" s="25" t="s">
        <v>572</v>
      </c>
      <c r="H62" s="55" t="s">
        <v>573</v>
      </c>
      <c r="I62" s="41">
        <v>1.28</v>
      </c>
      <c r="J62" s="25" t="s">
        <v>721</v>
      </c>
      <c r="K62" s="25" t="s">
        <v>291</v>
      </c>
      <c r="L62" s="121"/>
      <c r="M62" s="12"/>
      <c r="N62" s="12"/>
      <c r="O62" s="12"/>
      <c r="P62" s="12"/>
      <c r="Q62" s="12"/>
      <c r="R62" s="12"/>
    </row>
    <row r="63" spans="1:18" ht="45" x14ac:dyDescent="0.25">
      <c r="A63" s="240"/>
      <c r="B63" s="292"/>
      <c r="C63" s="111">
        <v>12</v>
      </c>
      <c r="D63" s="25" t="s">
        <v>290</v>
      </c>
      <c r="E63" s="25" t="s">
        <v>38</v>
      </c>
      <c r="F63" s="41">
        <v>0.3</v>
      </c>
      <c r="G63" s="25" t="s">
        <v>580</v>
      </c>
      <c r="H63" s="25" t="s">
        <v>581</v>
      </c>
      <c r="I63" s="41">
        <v>0.48</v>
      </c>
      <c r="J63" s="25" t="s">
        <v>721</v>
      </c>
      <c r="K63" s="25" t="s">
        <v>292</v>
      </c>
      <c r="L63" s="121"/>
      <c r="M63" s="12"/>
      <c r="N63" s="12"/>
      <c r="O63" s="12"/>
      <c r="P63" s="12"/>
      <c r="Q63" s="12"/>
      <c r="R63" s="12"/>
    </row>
    <row r="64" spans="1:18" ht="45" x14ac:dyDescent="0.25">
      <c r="A64" s="240"/>
      <c r="B64" s="292"/>
      <c r="C64" s="111">
        <v>13</v>
      </c>
      <c r="D64" s="25" t="s">
        <v>293</v>
      </c>
      <c r="E64" s="25" t="s">
        <v>38</v>
      </c>
      <c r="F64" s="41">
        <v>0.5</v>
      </c>
      <c r="G64" s="55" t="s">
        <v>574</v>
      </c>
      <c r="H64" s="55" t="s">
        <v>575</v>
      </c>
      <c r="I64" s="41">
        <v>0.8</v>
      </c>
      <c r="J64" s="25" t="s">
        <v>721</v>
      </c>
      <c r="K64" s="25" t="s">
        <v>294</v>
      </c>
      <c r="L64" s="121"/>
      <c r="M64" s="12"/>
      <c r="N64" s="12"/>
      <c r="O64" s="12"/>
      <c r="P64" s="12"/>
      <c r="Q64" s="12"/>
      <c r="R64" s="12"/>
    </row>
    <row r="65" spans="1:18" ht="45" x14ac:dyDescent="0.25">
      <c r="A65" s="240"/>
      <c r="B65" s="292"/>
      <c r="C65" s="111">
        <v>14</v>
      </c>
      <c r="D65" s="25" t="s">
        <v>293</v>
      </c>
      <c r="E65" s="25" t="s">
        <v>38</v>
      </c>
      <c r="F65" s="41">
        <v>0.3</v>
      </c>
      <c r="G65" s="25" t="s">
        <v>582</v>
      </c>
      <c r="H65" s="25" t="s">
        <v>583</v>
      </c>
      <c r="I65" s="41">
        <v>0.48</v>
      </c>
      <c r="J65" s="25" t="s">
        <v>721</v>
      </c>
      <c r="K65" s="25" t="s">
        <v>295</v>
      </c>
      <c r="L65" s="121"/>
      <c r="M65" s="12"/>
      <c r="N65" s="12"/>
      <c r="O65" s="12"/>
      <c r="P65" s="12"/>
      <c r="Q65" s="12"/>
      <c r="R65" s="12"/>
    </row>
    <row r="66" spans="1:18" ht="45" x14ac:dyDescent="0.25">
      <c r="A66" s="240"/>
      <c r="B66" s="292"/>
      <c r="C66" s="111">
        <v>15</v>
      </c>
      <c r="D66" s="25" t="s">
        <v>293</v>
      </c>
      <c r="E66" s="25" t="s">
        <v>38</v>
      </c>
      <c r="F66" s="41">
        <v>0.5</v>
      </c>
      <c r="G66" s="55" t="s">
        <v>576</v>
      </c>
      <c r="H66" s="55" t="s">
        <v>577</v>
      </c>
      <c r="I66" s="41">
        <v>0.8</v>
      </c>
      <c r="J66" s="25" t="s">
        <v>721</v>
      </c>
      <c r="K66" s="25" t="s">
        <v>296</v>
      </c>
      <c r="L66" s="121"/>
      <c r="M66" s="12"/>
      <c r="N66" s="12"/>
      <c r="O66" s="12"/>
      <c r="P66" s="12"/>
      <c r="Q66" s="12"/>
      <c r="R66" s="12"/>
    </row>
    <row r="67" spans="1:18" ht="45" x14ac:dyDescent="0.25">
      <c r="A67" s="240"/>
      <c r="B67" s="292"/>
      <c r="C67" s="111">
        <v>16</v>
      </c>
      <c r="D67" s="25" t="s">
        <v>437</v>
      </c>
      <c r="E67" s="25" t="s">
        <v>38</v>
      </c>
      <c r="F67" s="41">
        <v>0.8</v>
      </c>
      <c r="G67" s="55" t="s">
        <v>578</v>
      </c>
      <c r="H67" s="55" t="s">
        <v>579</v>
      </c>
      <c r="I67" s="41">
        <v>1.28</v>
      </c>
      <c r="J67" s="25" t="s">
        <v>721</v>
      </c>
      <c r="K67" s="25" t="s">
        <v>438</v>
      </c>
      <c r="L67" s="121"/>
      <c r="M67" s="12"/>
      <c r="N67" s="12"/>
      <c r="O67" s="12"/>
      <c r="P67" s="12"/>
      <c r="Q67" s="12"/>
      <c r="R67" s="12"/>
    </row>
    <row r="68" spans="1:18" ht="45" x14ac:dyDescent="0.25">
      <c r="A68" s="240"/>
      <c r="B68" s="292"/>
      <c r="C68" s="111">
        <v>17</v>
      </c>
      <c r="D68" s="25" t="s">
        <v>437</v>
      </c>
      <c r="E68" s="25" t="s">
        <v>38</v>
      </c>
      <c r="F68" s="41">
        <v>0.9</v>
      </c>
      <c r="G68" s="25" t="s">
        <v>584</v>
      </c>
      <c r="H68" s="25" t="s">
        <v>585</v>
      </c>
      <c r="I68" s="41">
        <v>1.44</v>
      </c>
      <c r="J68" s="25" t="s">
        <v>721</v>
      </c>
      <c r="K68" s="25" t="s">
        <v>439</v>
      </c>
      <c r="L68" s="121"/>
      <c r="M68" s="12"/>
      <c r="N68" s="12"/>
      <c r="O68" s="12"/>
      <c r="P68" s="12"/>
      <c r="Q68" s="12"/>
      <c r="R68" s="12"/>
    </row>
    <row r="69" spans="1:18" ht="45" x14ac:dyDescent="0.25">
      <c r="A69" s="240"/>
      <c r="B69" s="292"/>
      <c r="C69" s="111">
        <v>18</v>
      </c>
      <c r="D69" s="25" t="s">
        <v>437</v>
      </c>
      <c r="E69" s="25" t="s">
        <v>38</v>
      </c>
      <c r="F69" s="41">
        <v>0.3</v>
      </c>
      <c r="G69" s="25" t="s">
        <v>586</v>
      </c>
      <c r="H69" s="25" t="s">
        <v>587</v>
      </c>
      <c r="I69" s="41">
        <v>0.48</v>
      </c>
      <c r="J69" s="25" t="s">
        <v>721</v>
      </c>
      <c r="K69" s="25" t="s">
        <v>440</v>
      </c>
      <c r="L69" s="121"/>
      <c r="M69" s="12"/>
      <c r="N69" s="12"/>
      <c r="O69" s="12"/>
      <c r="P69" s="12"/>
      <c r="Q69" s="12"/>
      <c r="R69" s="12"/>
    </row>
    <row r="70" spans="1:18" ht="45" x14ac:dyDescent="0.25">
      <c r="A70" s="240"/>
      <c r="B70" s="292"/>
      <c r="C70" s="111">
        <v>19</v>
      </c>
      <c r="D70" s="25" t="s">
        <v>437</v>
      </c>
      <c r="E70" s="25" t="s">
        <v>38</v>
      </c>
      <c r="F70" s="41">
        <v>1</v>
      </c>
      <c r="G70" s="25" t="s">
        <v>588</v>
      </c>
      <c r="H70" s="25" t="s">
        <v>589</v>
      </c>
      <c r="I70" s="41">
        <v>1.6</v>
      </c>
      <c r="J70" s="25" t="s">
        <v>721</v>
      </c>
      <c r="K70" s="25" t="s">
        <v>441</v>
      </c>
      <c r="L70" s="122"/>
      <c r="M70" s="13"/>
      <c r="N70" s="13"/>
      <c r="O70" s="13"/>
      <c r="P70" s="13"/>
      <c r="Q70" s="13"/>
      <c r="R70" s="13"/>
    </row>
    <row r="71" spans="1:18" ht="45" x14ac:dyDescent="0.25">
      <c r="A71" s="240"/>
      <c r="B71" s="292"/>
      <c r="C71" s="111">
        <v>20</v>
      </c>
      <c r="D71" s="25" t="s">
        <v>172</v>
      </c>
      <c r="E71" s="25" t="s">
        <v>38</v>
      </c>
      <c r="F71" s="41">
        <v>1</v>
      </c>
      <c r="G71" s="25" t="s">
        <v>590</v>
      </c>
      <c r="H71" s="25" t="s">
        <v>591</v>
      </c>
      <c r="I71" s="41">
        <v>1.99</v>
      </c>
      <c r="J71" s="25" t="s">
        <v>721</v>
      </c>
      <c r="K71" s="25" t="s">
        <v>442</v>
      </c>
      <c r="L71" s="122"/>
      <c r="M71" s="13"/>
      <c r="N71" s="13"/>
      <c r="O71" s="13"/>
      <c r="P71" s="13"/>
      <c r="Q71" s="13"/>
      <c r="R71" s="13"/>
    </row>
    <row r="72" spans="1:18" ht="44.25" customHeight="1" x14ac:dyDescent="0.25">
      <c r="A72" s="240"/>
      <c r="B72" s="292"/>
      <c r="C72" s="111">
        <v>21</v>
      </c>
      <c r="D72" s="46" t="s">
        <v>443</v>
      </c>
      <c r="E72" s="46" t="s">
        <v>38</v>
      </c>
      <c r="F72" s="41">
        <v>0.8</v>
      </c>
      <c r="G72" s="46" t="s">
        <v>592</v>
      </c>
      <c r="H72" s="46" t="s">
        <v>593</v>
      </c>
      <c r="I72" s="41">
        <v>0.9</v>
      </c>
      <c r="J72" s="46" t="s">
        <v>727</v>
      </c>
      <c r="K72" s="46" t="s">
        <v>444</v>
      </c>
      <c r="L72" s="122"/>
      <c r="M72" s="13"/>
      <c r="N72" s="13"/>
      <c r="O72" s="13"/>
      <c r="P72" s="13"/>
      <c r="Q72" s="13"/>
      <c r="R72" s="13"/>
    </row>
    <row r="73" spans="1:18" ht="30" customHeight="1" thickBot="1" x14ac:dyDescent="0.3">
      <c r="A73" s="240"/>
      <c r="B73" s="300"/>
      <c r="C73" s="258" t="s">
        <v>297</v>
      </c>
      <c r="D73" s="258"/>
      <c r="E73" s="251"/>
      <c r="F73" s="40">
        <f>SUM(F45:F72)</f>
        <v>33</v>
      </c>
      <c r="G73" s="297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9"/>
    </row>
    <row r="74" spans="1:18" ht="45" x14ac:dyDescent="0.25">
      <c r="A74" s="240"/>
      <c r="B74" s="291" t="s">
        <v>298</v>
      </c>
      <c r="C74" s="111">
        <v>1</v>
      </c>
      <c r="D74" s="25" t="s">
        <v>443</v>
      </c>
      <c r="E74" s="25" t="s">
        <v>38</v>
      </c>
      <c r="F74" s="41">
        <v>0.8</v>
      </c>
      <c r="G74" s="25" t="s">
        <v>594</v>
      </c>
      <c r="H74" s="25" t="s">
        <v>595</v>
      </c>
      <c r="I74" s="41">
        <v>0.9</v>
      </c>
      <c r="J74" s="55" t="s">
        <v>722</v>
      </c>
      <c r="K74" s="25" t="s">
        <v>445</v>
      </c>
      <c r="L74" s="7"/>
      <c r="M74" s="7"/>
      <c r="N74" s="7"/>
      <c r="O74" s="7"/>
      <c r="P74" s="7"/>
      <c r="Q74" s="32"/>
      <c r="R74" s="7"/>
    </row>
    <row r="75" spans="1:18" ht="30" customHeight="1" thickBot="1" x14ac:dyDescent="0.3">
      <c r="A75" s="240"/>
      <c r="B75" s="300"/>
      <c r="C75" s="301" t="s">
        <v>446</v>
      </c>
      <c r="D75" s="301"/>
      <c r="E75" s="302"/>
      <c r="F75" s="70">
        <f>F74</f>
        <v>0.8</v>
      </c>
      <c r="G75" s="303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5"/>
    </row>
    <row r="76" spans="1:18" ht="30" customHeight="1" x14ac:dyDescent="0.25">
      <c r="A76" s="240"/>
      <c r="B76" s="291" t="s">
        <v>600</v>
      </c>
      <c r="C76" s="264">
        <v>1</v>
      </c>
      <c r="D76" s="182" t="s">
        <v>99</v>
      </c>
      <c r="E76" s="266" t="s">
        <v>38</v>
      </c>
      <c r="F76" s="210">
        <v>2</v>
      </c>
      <c r="G76" s="209" t="s">
        <v>299</v>
      </c>
      <c r="H76" s="12" t="s">
        <v>300</v>
      </c>
      <c r="I76" s="6">
        <v>4</v>
      </c>
      <c r="J76" s="182" t="s">
        <v>200</v>
      </c>
      <c r="K76" s="182" t="s">
        <v>301</v>
      </c>
      <c r="L76" s="182" t="s">
        <v>719</v>
      </c>
      <c r="M76" s="182"/>
      <c r="N76" s="182"/>
      <c r="O76" s="182"/>
      <c r="P76" s="182"/>
      <c r="Q76" s="218"/>
      <c r="R76" s="182"/>
    </row>
    <row r="77" spans="1:18" ht="30" x14ac:dyDescent="0.25">
      <c r="A77" s="240"/>
      <c r="B77" s="292"/>
      <c r="C77" s="265"/>
      <c r="D77" s="184"/>
      <c r="E77" s="267"/>
      <c r="F77" s="212"/>
      <c r="G77" s="209"/>
      <c r="H77" s="12" t="s">
        <v>302</v>
      </c>
      <c r="I77" s="6">
        <v>1</v>
      </c>
      <c r="J77" s="184"/>
      <c r="K77" s="184"/>
      <c r="L77" s="184"/>
      <c r="M77" s="184"/>
      <c r="N77" s="184"/>
      <c r="O77" s="184"/>
      <c r="P77" s="184"/>
      <c r="Q77" s="219"/>
      <c r="R77" s="184"/>
    </row>
    <row r="78" spans="1:18" ht="30" x14ac:dyDescent="0.25">
      <c r="A78" s="240"/>
      <c r="B78" s="292"/>
      <c r="C78" s="264">
        <v>2</v>
      </c>
      <c r="D78" s="182" t="s">
        <v>99</v>
      </c>
      <c r="E78" s="266" t="s">
        <v>38</v>
      </c>
      <c r="F78" s="210">
        <v>2</v>
      </c>
      <c r="G78" s="209" t="s">
        <v>303</v>
      </c>
      <c r="H78" s="12" t="s">
        <v>304</v>
      </c>
      <c r="I78" s="6">
        <v>4</v>
      </c>
      <c r="J78" s="209" t="s">
        <v>200</v>
      </c>
      <c r="K78" s="209" t="s">
        <v>305</v>
      </c>
      <c r="L78" s="182"/>
      <c r="M78" s="182"/>
      <c r="N78" s="182"/>
      <c r="O78" s="182"/>
      <c r="P78" s="182"/>
      <c r="Q78" s="182"/>
      <c r="R78" s="182"/>
    </row>
    <row r="79" spans="1:18" ht="30" x14ac:dyDescent="0.25">
      <c r="A79" s="240"/>
      <c r="B79" s="292"/>
      <c r="C79" s="265"/>
      <c r="D79" s="184"/>
      <c r="E79" s="267"/>
      <c r="F79" s="212"/>
      <c r="G79" s="209"/>
      <c r="H79" s="12" t="s">
        <v>306</v>
      </c>
      <c r="I79" s="6">
        <v>1</v>
      </c>
      <c r="J79" s="209"/>
      <c r="K79" s="209"/>
      <c r="L79" s="184"/>
      <c r="M79" s="184"/>
      <c r="N79" s="184"/>
      <c r="O79" s="184"/>
      <c r="P79" s="184"/>
      <c r="Q79" s="184"/>
      <c r="R79" s="184"/>
    </row>
    <row r="80" spans="1:18" ht="45" x14ac:dyDescent="0.25">
      <c r="A80" s="240"/>
      <c r="B80" s="292"/>
      <c r="C80" s="293">
        <v>3</v>
      </c>
      <c r="D80" s="201" t="s">
        <v>423</v>
      </c>
      <c r="E80" s="295" t="s">
        <v>38</v>
      </c>
      <c r="F80" s="201">
        <v>2.15</v>
      </c>
      <c r="G80" s="201" t="s">
        <v>596</v>
      </c>
      <c r="H80" s="27" t="s">
        <v>597</v>
      </c>
      <c r="I80" s="27">
        <v>4.7</v>
      </c>
      <c r="J80" s="201" t="s">
        <v>722</v>
      </c>
      <c r="K80" s="244" t="s">
        <v>447</v>
      </c>
      <c r="L80" s="12"/>
      <c r="M80" s="12"/>
      <c r="N80" s="12"/>
      <c r="O80" s="12"/>
      <c r="P80" s="12"/>
      <c r="Q80" s="33"/>
      <c r="R80" s="12"/>
    </row>
    <row r="81" spans="1:18" ht="45" x14ac:dyDescent="0.25">
      <c r="A81" s="240"/>
      <c r="B81" s="292"/>
      <c r="C81" s="294"/>
      <c r="D81" s="201"/>
      <c r="E81" s="296"/>
      <c r="F81" s="201"/>
      <c r="G81" s="201"/>
      <c r="H81" s="27" t="s">
        <v>598</v>
      </c>
      <c r="I81" s="27">
        <v>0.4</v>
      </c>
      <c r="J81" s="201"/>
      <c r="K81" s="244"/>
      <c r="L81" s="13"/>
      <c r="M81" s="13"/>
      <c r="N81" s="13"/>
      <c r="O81" s="13"/>
      <c r="P81" s="13"/>
      <c r="Q81" s="13"/>
      <c r="R81" s="13"/>
    </row>
    <row r="82" spans="1:18" ht="30" customHeight="1" thickBot="1" x14ac:dyDescent="0.3">
      <c r="A82" s="240"/>
      <c r="B82" s="300"/>
      <c r="C82" s="258" t="s">
        <v>307</v>
      </c>
      <c r="D82" s="258"/>
      <c r="E82" s="251"/>
      <c r="F82" s="40">
        <f>SUM(F76:F81)</f>
        <v>6.15</v>
      </c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</row>
    <row r="83" spans="1:18" ht="29.25" customHeight="1" thickBot="1" x14ac:dyDescent="0.3">
      <c r="A83" s="241"/>
      <c r="B83" s="287" t="s">
        <v>308</v>
      </c>
      <c r="C83" s="237"/>
      <c r="D83" s="237"/>
      <c r="E83" s="238"/>
      <c r="F83" s="69">
        <f>F44+F73+F75+F82</f>
        <v>42.949999999999996</v>
      </c>
      <c r="G83" s="227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</row>
    <row r="84" spans="1:18" ht="45" x14ac:dyDescent="0.25">
      <c r="A84" s="288" t="s">
        <v>309</v>
      </c>
      <c r="B84" s="291" t="s">
        <v>309</v>
      </c>
      <c r="C84" s="9">
        <v>1</v>
      </c>
      <c r="D84" s="12" t="s">
        <v>310</v>
      </c>
      <c r="E84" s="12" t="s">
        <v>20</v>
      </c>
      <c r="F84" s="6">
        <v>15</v>
      </c>
      <c r="G84" s="56" t="s">
        <v>311</v>
      </c>
      <c r="H84" s="56" t="s">
        <v>312</v>
      </c>
      <c r="I84" s="62">
        <v>18.399999999999999</v>
      </c>
      <c r="J84" s="56" t="s">
        <v>313</v>
      </c>
      <c r="K84" s="56" t="s">
        <v>314</v>
      </c>
      <c r="L84" s="56" t="s">
        <v>315</v>
      </c>
      <c r="M84" s="56"/>
      <c r="N84" s="56"/>
      <c r="O84" s="56"/>
      <c r="P84" s="56"/>
      <c r="Q84" s="56"/>
      <c r="R84" s="56"/>
    </row>
    <row r="85" spans="1:18" ht="45" x14ac:dyDescent="0.25">
      <c r="A85" s="289"/>
      <c r="B85" s="292"/>
      <c r="C85" s="97">
        <v>2</v>
      </c>
      <c r="D85" s="27" t="s">
        <v>141</v>
      </c>
      <c r="E85" s="30" t="s">
        <v>38</v>
      </c>
      <c r="F85" s="27">
        <v>3</v>
      </c>
      <c r="G85" s="66" t="s">
        <v>518</v>
      </c>
      <c r="H85" s="66" t="s">
        <v>519</v>
      </c>
      <c r="I85" s="66">
        <v>6</v>
      </c>
      <c r="J85" s="66" t="s">
        <v>721</v>
      </c>
      <c r="K85" s="65" t="s">
        <v>448</v>
      </c>
      <c r="L85" s="57"/>
      <c r="M85" s="57"/>
      <c r="N85" s="57"/>
      <c r="O85" s="57"/>
      <c r="P85" s="57"/>
      <c r="Q85" s="57"/>
      <c r="R85" s="57"/>
    </row>
    <row r="86" spans="1:18" ht="45" x14ac:dyDescent="0.25">
      <c r="A86" s="289"/>
      <c r="B86" s="292"/>
      <c r="C86" s="97">
        <v>3</v>
      </c>
      <c r="D86" s="27" t="s">
        <v>141</v>
      </c>
      <c r="E86" s="30" t="s">
        <v>38</v>
      </c>
      <c r="F86" s="27">
        <v>3</v>
      </c>
      <c r="G86" s="66" t="s">
        <v>449</v>
      </c>
      <c r="H86" s="66" t="s">
        <v>450</v>
      </c>
      <c r="I86" s="66">
        <v>6</v>
      </c>
      <c r="J86" s="66" t="s">
        <v>722</v>
      </c>
      <c r="K86" s="65" t="s">
        <v>451</v>
      </c>
      <c r="L86" s="57"/>
      <c r="M86" s="57"/>
      <c r="N86" s="57"/>
      <c r="O86" s="57"/>
      <c r="P86" s="57"/>
      <c r="Q86" s="57"/>
      <c r="R86" s="57"/>
    </row>
    <row r="87" spans="1:18" ht="30" customHeight="1" thickBot="1" x14ac:dyDescent="0.3">
      <c r="A87" s="290"/>
      <c r="B87" s="287" t="s">
        <v>316</v>
      </c>
      <c r="C87" s="237"/>
      <c r="D87" s="237"/>
      <c r="E87" s="238"/>
      <c r="F87" s="69">
        <f>SUM(F84:F86)</f>
        <v>21</v>
      </c>
      <c r="G87" s="227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45"/>
    </row>
    <row r="88" spans="1:18" ht="60" x14ac:dyDescent="0.25">
      <c r="A88" s="279" t="s">
        <v>317</v>
      </c>
      <c r="B88" s="271" t="s">
        <v>317</v>
      </c>
      <c r="C88" s="94">
        <v>1</v>
      </c>
      <c r="D88" s="11" t="s">
        <v>99</v>
      </c>
      <c r="E88" s="11" t="s">
        <v>38</v>
      </c>
      <c r="F88" s="21">
        <v>5</v>
      </c>
      <c r="G88" s="56" t="s">
        <v>318</v>
      </c>
      <c r="H88" s="56" t="s">
        <v>599</v>
      </c>
      <c r="I88" s="62">
        <v>13</v>
      </c>
      <c r="J88" s="56" t="s">
        <v>200</v>
      </c>
      <c r="K88" s="56" t="s">
        <v>319</v>
      </c>
      <c r="L88" s="56" t="s">
        <v>718</v>
      </c>
      <c r="M88" s="56"/>
      <c r="N88" s="56"/>
      <c r="O88" s="56"/>
      <c r="P88" s="56"/>
      <c r="Q88" s="56"/>
      <c r="R88" s="56"/>
    </row>
    <row r="89" spans="1:18" ht="45" x14ac:dyDescent="0.25">
      <c r="A89" s="280"/>
      <c r="B89" s="272"/>
      <c r="C89" s="97">
        <v>2</v>
      </c>
      <c r="D89" s="27" t="s">
        <v>141</v>
      </c>
      <c r="E89" s="30" t="s">
        <v>38</v>
      </c>
      <c r="F89" s="27">
        <v>3</v>
      </c>
      <c r="G89" s="66" t="s">
        <v>460</v>
      </c>
      <c r="H89" s="66" t="s">
        <v>459</v>
      </c>
      <c r="I89" s="66">
        <v>6</v>
      </c>
      <c r="J89" s="66" t="s">
        <v>721</v>
      </c>
      <c r="K89" s="65" t="s">
        <v>452</v>
      </c>
      <c r="L89" s="56"/>
      <c r="M89" s="56"/>
      <c r="N89" s="56"/>
      <c r="O89" s="56"/>
      <c r="P89" s="56"/>
      <c r="Q89" s="56"/>
      <c r="R89" s="56"/>
    </row>
    <row r="90" spans="1:18" ht="45" x14ac:dyDescent="0.25">
      <c r="A90" s="280"/>
      <c r="B90" s="272"/>
      <c r="C90" s="97">
        <v>3</v>
      </c>
      <c r="D90" s="27" t="s">
        <v>141</v>
      </c>
      <c r="E90" s="30" t="s">
        <v>38</v>
      </c>
      <c r="F90" s="27">
        <v>1</v>
      </c>
      <c r="G90" s="66" t="s">
        <v>461</v>
      </c>
      <c r="H90" s="66" t="s">
        <v>462</v>
      </c>
      <c r="I90" s="66">
        <v>1.99</v>
      </c>
      <c r="J90" s="66" t="s">
        <v>721</v>
      </c>
      <c r="K90" s="65" t="s">
        <v>453</v>
      </c>
      <c r="L90" s="56"/>
      <c r="M90" s="56"/>
      <c r="N90" s="56"/>
      <c r="O90" s="56"/>
      <c r="P90" s="56"/>
      <c r="Q90" s="56"/>
      <c r="R90" s="56"/>
    </row>
    <row r="91" spans="1:18" ht="60" x14ac:dyDescent="0.25">
      <c r="A91" s="280"/>
      <c r="B91" s="272"/>
      <c r="C91" s="97">
        <v>4</v>
      </c>
      <c r="D91" s="27" t="s">
        <v>141</v>
      </c>
      <c r="E91" s="30" t="s">
        <v>38</v>
      </c>
      <c r="F91" s="27">
        <v>1</v>
      </c>
      <c r="G91" s="66" t="s">
        <v>463</v>
      </c>
      <c r="H91" s="66" t="s">
        <v>464</v>
      </c>
      <c r="I91" s="66">
        <v>1.99</v>
      </c>
      <c r="J91" s="66" t="s">
        <v>721</v>
      </c>
      <c r="K91" s="65" t="s">
        <v>458</v>
      </c>
      <c r="L91" s="57"/>
      <c r="M91" s="57"/>
      <c r="N91" s="57"/>
      <c r="O91" s="57"/>
      <c r="P91" s="57"/>
      <c r="Q91" s="57"/>
      <c r="R91" s="57"/>
    </row>
    <row r="92" spans="1:18" ht="45" x14ac:dyDescent="0.25">
      <c r="A92" s="280"/>
      <c r="B92" s="272"/>
      <c r="C92" s="95">
        <v>5</v>
      </c>
      <c r="D92" s="53" t="s">
        <v>454</v>
      </c>
      <c r="E92" s="59" t="s">
        <v>38</v>
      </c>
      <c r="F92" s="27">
        <v>0.125</v>
      </c>
      <c r="G92" s="66" t="s">
        <v>455</v>
      </c>
      <c r="H92" s="66" t="s">
        <v>456</v>
      </c>
      <c r="I92" s="66">
        <v>0.7</v>
      </c>
      <c r="J92" s="66" t="s">
        <v>722</v>
      </c>
      <c r="K92" s="65" t="s">
        <v>457</v>
      </c>
      <c r="L92" s="143" t="s">
        <v>734</v>
      </c>
      <c r="M92" s="57" t="s">
        <v>44</v>
      </c>
      <c r="N92" s="148" t="s">
        <v>742</v>
      </c>
      <c r="O92" s="57"/>
      <c r="P92" s="57"/>
      <c r="Q92" s="57"/>
      <c r="R92" s="57"/>
    </row>
    <row r="93" spans="1:18" ht="30" customHeight="1" thickBot="1" x14ac:dyDescent="0.3">
      <c r="A93" s="281"/>
      <c r="B93" s="282" t="s">
        <v>466</v>
      </c>
      <c r="C93" s="226"/>
      <c r="D93" s="226"/>
      <c r="E93" s="226"/>
      <c r="F93" s="71">
        <f>SUM(F88:F92)</f>
        <v>10.125</v>
      </c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</row>
    <row r="94" spans="1:18" ht="75" customHeight="1" thickBot="1" x14ac:dyDescent="0.3">
      <c r="A94" s="239" t="s">
        <v>602</v>
      </c>
      <c r="B94" s="112" t="s">
        <v>320</v>
      </c>
      <c r="C94" s="102">
        <v>1</v>
      </c>
      <c r="D94" s="54" t="s">
        <v>321</v>
      </c>
      <c r="E94" s="38" t="s">
        <v>38</v>
      </c>
      <c r="F94" s="36">
        <v>5.3539999999999997E-2</v>
      </c>
      <c r="G94" s="54" t="s">
        <v>322</v>
      </c>
      <c r="H94" s="54" t="s">
        <v>465</v>
      </c>
      <c r="I94" s="54">
        <v>0.2016</v>
      </c>
      <c r="J94" s="54" t="s">
        <v>725</v>
      </c>
      <c r="K94" s="54" t="s">
        <v>323</v>
      </c>
      <c r="L94" s="37" t="s">
        <v>737</v>
      </c>
      <c r="M94" s="37"/>
      <c r="N94" s="37"/>
      <c r="O94" s="37"/>
      <c r="P94" s="37"/>
      <c r="Q94" s="37"/>
      <c r="R94" s="37"/>
    </row>
    <row r="95" spans="1:18" ht="30" customHeight="1" thickBot="1" x14ac:dyDescent="0.3">
      <c r="A95" s="241"/>
      <c r="B95" s="283" t="s">
        <v>467</v>
      </c>
      <c r="C95" s="253"/>
      <c r="D95" s="253"/>
      <c r="E95" s="284"/>
      <c r="F95" s="71">
        <f>F94</f>
        <v>5.3539999999999997E-2</v>
      </c>
      <c r="G95" s="285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</row>
    <row r="96" spans="1:18" ht="57.75" customHeight="1" x14ac:dyDescent="0.25">
      <c r="A96" s="239" t="s">
        <v>324</v>
      </c>
      <c r="B96" s="222" t="s">
        <v>325</v>
      </c>
      <c r="C96" s="99">
        <v>1</v>
      </c>
      <c r="D96" s="34" t="s">
        <v>99</v>
      </c>
      <c r="E96" s="12" t="s">
        <v>38</v>
      </c>
      <c r="F96" s="6">
        <v>0.4</v>
      </c>
      <c r="G96" s="12" t="s">
        <v>326</v>
      </c>
      <c r="H96" s="12" t="s">
        <v>520</v>
      </c>
      <c r="I96" s="6">
        <v>1</v>
      </c>
      <c r="J96" s="46" t="s">
        <v>200</v>
      </c>
      <c r="K96" s="12" t="s">
        <v>327</v>
      </c>
      <c r="L96" s="120" t="s">
        <v>705</v>
      </c>
      <c r="M96" s="22"/>
      <c r="N96" s="22"/>
      <c r="O96" s="22"/>
      <c r="P96" s="22"/>
      <c r="Q96" s="22"/>
      <c r="R96" s="22"/>
    </row>
    <row r="97" spans="1:18" ht="45" x14ac:dyDescent="0.25">
      <c r="A97" s="240"/>
      <c r="B97" s="223"/>
      <c r="C97" s="99">
        <v>2</v>
      </c>
      <c r="D97" s="12" t="s">
        <v>99</v>
      </c>
      <c r="E97" s="12" t="s">
        <v>38</v>
      </c>
      <c r="F97" s="6">
        <v>1</v>
      </c>
      <c r="G97" s="12" t="s">
        <v>328</v>
      </c>
      <c r="H97" s="12" t="s">
        <v>521</v>
      </c>
      <c r="I97" s="6">
        <v>1.99</v>
      </c>
      <c r="J97" s="46" t="s">
        <v>200</v>
      </c>
      <c r="K97" s="12" t="s">
        <v>706</v>
      </c>
      <c r="L97" s="120" t="s">
        <v>700</v>
      </c>
      <c r="M97" s="22"/>
      <c r="N97" s="22"/>
      <c r="O97" s="22"/>
      <c r="P97" s="22"/>
      <c r="Q97" s="22"/>
      <c r="R97" s="22"/>
    </row>
    <row r="98" spans="1:18" ht="45" x14ac:dyDescent="0.25">
      <c r="A98" s="240"/>
      <c r="B98" s="223"/>
      <c r="C98" s="99">
        <v>3</v>
      </c>
      <c r="D98" s="12" t="s">
        <v>99</v>
      </c>
      <c r="E98" s="12" t="s">
        <v>38</v>
      </c>
      <c r="F98" s="6">
        <v>1</v>
      </c>
      <c r="G98" s="12" t="s">
        <v>329</v>
      </c>
      <c r="H98" s="12" t="s">
        <v>522</v>
      </c>
      <c r="I98" s="6">
        <v>1.99</v>
      </c>
      <c r="J98" s="46" t="s">
        <v>200</v>
      </c>
      <c r="K98" s="12" t="s">
        <v>330</v>
      </c>
      <c r="L98" s="120" t="s">
        <v>701</v>
      </c>
      <c r="M98" s="22"/>
      <c r="N98" s="22"/>
      <c r="O98" s="22"/>
      <c r="P98" s="22"/>
      <c r="Q98" s="22"/>
      <c r="R98" s="22"/>
    </row>
    <row r="99" spans="1:18" ht="45" x14ac:dyDescent="0.25">
      <c r="A99" s="240"/>
      <c r="B99" s="223"/>
      <c r="C99" s="99">
        <v>4</v>
      </c>
      <c r="D99" s="12" t="s">
        <v>99</v>
      </c>
      <c r="E99" s="12" t="s">
        <v>38</v>
      </c>
      <c r="F99" s="6">
        <v>0.4</v>
      </c>
      <c r="G99" s="12" t="s">
        <v>331</v>
      </c>
      <c r="H99" s="12" t="s">
        <v>523</v>
      </c>
      <c r="I99" s="6">
        <v>1</v>
      </c>
      <c r="J99" s="46" t="s">
        <v>200</v>
      </c>
      <c r="K99" s="12" t="s">
        <v>332</v>
      </c>
      <c r="L99" s="120" t="s">
        <v>702</v>
      </c>
      <c r="M99" s="151" t="s">
        <v>44</v>
      </c>
      <c r="N99" s="151" t="s">
        <v>748</v>
      </c>
      <c r="O99" s="22"/>
      <c r="P99" s="22"/>
      <c r="Q99" s="22"/>
      <c r="R99" s="22"/>
    </row>
    <row r="100" spans="1:18" ht="45" x14ac:dyDescent="0.25">
      <c r="A100" s="240"/>
      <c r="B100" s="223"/>
      <c r="C100" s="99">
        <v>5</v>
      </c>
      <c r="D100" s="12" t="s">
        <v>99</v>
      </c>
      <c r="E100" s="12" t="s">
        <v>38</v>
      </c>
      <c r="F100" s="6">
        <v>1</v>
      </c>
      <c r="G100" s="12" t="s">
        <v>333</v>
      </c>
      <c r="H100" s="12" t="s">
        <v>524</v>
      </c>
      <c r="I100" s="6">
        <v>1.99</v>
      </c>
      <c r="J100" s="46" t="s">
        <v>200</v>
      </c>
      <c r="K100" s="12" t="s">
        <v>334</v>
      </c>
      <c r="L100" s="120" t="s">
        <v>704</v>
      </c>
      <c r="M100" s="22"/>
      <c r="N100" s="22"/>
      <c r="O100" s="22"/>
      <c r="P100" s="22"/>
      <c r="Q100" s="22"/>
      <c r="R100" s="22"/>
    </row>
    <row r="101" spans="1:18" ht="45" x14ac:dyDescent="0.25">
      <c r="A101" s="240"/>
      <c r="B101" s="223"/>
      <c r="C101" s="99">
        <v>6</v>
      </c>
      <c r="D101" s="12" t="s">
        <v>99</v>
      </c>
      <c r="E101" s="12" t="s">
        <v>38</v>
      </c>
      <c r="F101" s="6">
        <v>0.4</v>
      </c>
      <c r="G101" s="12" t="s">
        <v>335</v>
      </c>
      <c r="H101" s="12" t="s">
        <v>525</v>
      </c>
      <c r="I101" s="6">
        <v>1</v>
      </c>
      <c r="J101" s="46" t="s">
        <v>200</v>
      </c>
      <c r="K101" s="12" t="s">
        <v>336</v>
      </c>
      <c r="L101" s="120" t="s">
        <v>703</v>
      </c>
      <c r="M101" s="22"/>
      <c r="N101" s="22"/>
      <c r="O101" s="22"/>
      <c r="P101" s="22"/>
      <c r="Q101" s="22"/>
      <c r="R101" s="22"/>
    </row>
    <row r="102" spans="1:18" ht="45" x14ac:dyDescent="0.25">
      <c r="A102" s="240"/>
      <c r="B102" s="223"/>
      <c r="C102" s="99">
        <v>7</v>
      </c>
      <c r="D102" s="47" t="s">
        <v>195</v>
      </c>
      <c r="E102" s="47" t="s">
        <v>38</v>
      </c>
      <c r="F102" s="41">
        <v>3.3399999999999999E-2</v>
      </c>
      <c r="G102" s="47" t="s">
        <v>337</v>
      </c>
      <c r="H102" s="47" t="s">
        <v>472</v>
      </c>
      <c r="I102" s="41">
        <v>0.112</v>
      </c>
      <c r="J102" s="47" t="s">
        <v>721</v>
      </c>
      <c r="K102" s="47" t="s">
        <v>338</v>
      </c>
      <c r="L102" s="145"/>
      <c r="M102" s="22"/>
      <c r="N102" s="22"/>
      <c r="O102" s="22"/>
      <c r="P102" s="22"/>
      <c r="Q102" s="22"/>
      <c r="R102" s="22"/>
    </row>
    <row r="103" spans="1:18" ht="75" x14ac:dyDescent="0.25">
      <c r="A103" s="240"/>
      <c r="B103" s="223"/>
      <c r="C103" s="98">
        <v>8</v>
      </c>
      <c r="D103" s="47" t="s">
        <v>473</v>
      </c>
      <c r="E103" s="48" t="s">
        <v>38</v>
      </c>
      <c r="F103" s="49">
        <v>1.41</v>
      </c>
      <c r="G103" s="49" t="s">
        <v>468</v>
      </c>
      <c r="H103" s="49" t="s">
        <v>469</v>
      </c>
      <c r="I103" s="49">
        <v>6.0983999999999998</v>
      </c>
      <c r="J103" s="49" t="s">
        <v>721</v>
      </c>
      <c r="K103" s="48" t="s">
        <v>470</v>
      </c>
      <c r="L103" s="145" t="s">
        <v>743</v>
      </c>
      <c r="M103" s="13"/>
      <c r="N103" s="13"/>
      <c r="O103" s="13"/>
      <c r="P103" s="13"/>
      <c r="Q103" s="13"/>
      <c r="R103" s="13"/>
    </row>
    <row r="104" spans="1:18" ht="60" customHeight="1" thickBot="1" x14ac:dyDescent="0.3">
      <c r="A104" s="240"/>
      <c r="B104" s="224"/>
      <c r="C104" s="98">
        <v>9</v>
      </c>
      <c r="D104" s="47" t="s">
        <v>211</v>
      </c>
      <c r="E104" s="48" t="s">
        <v>38</v>
      </c>
      <c r="F104" s="49">
        <v>0.5</v>
      </c>
      <c r="G104" s="49" t="s">
        <v>603</v>
      </c>
      <c r="H104" s="49" t="s">
        <v>604</v>
      </c>
      <c r="I104" s="49">
        <v>1.25</v>
      </c>
      <c r="J104" s="49" t="s">
        <v>722</v>
      </c>
      <c r="K104" s="48" t="s">
        <v>471</v>
      </c>
      <c r="L104" s="146"/>
      <c r="M104" s="146"/>
      <c r="N104" s="146"/>
      <c r="O104" s="13"/>
      <c r="P104" s="13"/>
      <c r="Q104" s="13"/>
      <c r="R104" s="44"/>
    </row>
    <row r="105" spans="1:18" ht="30" customHeight="1" thickBot="1" x14ac:dyDescent="0.3">
      <c r="A105" s="268"/>
      <c r="B105" s="269" t="s">
        <v>605</v>
      </c>
      <c r="C105" s="270"/>
      <c r="D105" s="270"/>
      <c r="E105" s="270"/>
      <c r="F105" s="71">
        <f>SUM(F96:F104)</f>
        <v>6.1434000000000006</v>
      </c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</row>
    <row r="106" spans="1:18" ht="30.75" customHeight="1" x14ac:dyDescent="0.25">
      <c r="A106" s="239" t="s">
        <v>339</v>
      </c>
      <c r="B106" s="271" t="s">
        <v>340</v>
      </c>
      <c r="C106" s="179">
        <v>1</v>
      </c>
      <c r="D106" s="164" t="s">
        <v>341</v>
      </c>
      <c r="E106" s="183" t="s">
        <v>20</v>
      </c>
      <c r="F106" s="211">
        <v>15</v>
      </c>
      <c r="G106" s="183" t="s">
        <v>342</v>
      </c>
      <c r="H106" s="51" t="s">
        <v>343</v>
      </c>
      <c r="I106" s="58">
        <v>5.0999999999999996</v>
      </c>
      <c r="J106" s="183" t="s">
        <v>344</v>
      </c>
      <c r="K106" s="183" t="s">
        <v>345</v>
      </c>
      <c r="L106" s="182"/>
      <c r="M106" s="182"/>
      <c r="N106" s="182"/>
      <c r="O106" s="182"/>
      <c r="P106" s="182"/>
      <c r="Q106" s="182"/>
      <c r="R106" s="336"/>
    </row>
    <row r="107" spans="1:18" ht="30" customHeight="1" x14ac:dyDescent="0.25">
      <c r="A107" s="240"/>
      <c r="B107" s="272"/>
      <c r="C107" s="180"/>
      <c r="D107" s="165"/>
      <c r="E107" s="183"/>
      <c r="F107" s="211"/>
      <c r="G107" s="183"/>
      <c r="H107" s="12" t="s">
        <v>346</v>
      </c>
      <c r="I107" s="6">
        <v>4.25</v>
      </c>
      <c r="J107" s="183"/>
      <c r="K107" s="183"/>
      <c r="L107" s="183"/>
      <c r="M107" s="183"/>
      <c r="N107" s="183"/>
      <c r="O107" s="183"/>
      <c r="P107" s="183"/>
      <c r="Q107" s="183"/>
      <c r="R107" s="337"/>
    </row>
    <row r="108" spans="1:18" ht="30" customHeight="1" x14ac:dyDescent="0.25">
      <c r="A108" s="240"/>
      <c r="B108" s="272"/>
      <c r="C108" s="180"/>
      <c r="D108" s="165"/>
      <c r="E108" s="183"/>
      <c r="F108" s="211"/>
      <c r="G108" s="183"/>
      <c r="H108" s="12" t="s">
        <v>347</v>
      </c>
      <c r="I108" s="6">
        <v>7.65</v>
      </c>
      <c r="J108" s="183"/>
      <c r="K108" s="183"/>
      <c r="L108" s="183"/>
      <c r="M108" s="183"/>
      <c r="N108" s="183"/>
      <c r="O108" s="183"/>
      <c r="P108" s="183"/>
      <c r="Q108" s="183"/>
      <c r="R108" s="337"/>
    </row>
    <row r="109" spans="1:18" ht="30" x14ac:dyDescent="0.25">
      <c r="A109" s="240"/>
      <c r="B109" s="272"/>
      <c r="C109" s="180"/>
      <c r="D109" s="165"/>
      <c r="E109" s="184"/>
      <c r="F109" s="212"/>
      <c r="G109" s="184"/>
      <c r="H109" s="12" t="s">
        <v>348</v>
      </c>
      <c r="I109" s="6">
        <v>3.4</v>
      </c>
      <c r="J109" s="184"/>
      <c r="K109" s="184"/>
      <c r="L109" s="184"/>
      <c r="M109" s="184"/>
      <c r="N109" s="184"/>
      <c r="O109" s="184"/>
      <c r="P109" s="184"/>
      <c r="Q109" s="184"/>
      <c r="R109" s="337"/>
    </row>
    <row r="110" spans="1:18" ht="45" x14ac:dyDescent="0.25">
      <c r="A110" s="240"/>
      <c r="B110" s="272"/>
      <c r="C110" s="181"/>
      <c r="D110" s="166"/>
      <c r="E110" s="115" t="s">
        <v>38</v>
      </c>
      <c r="F110" s="117">
        <v>15</v>
      </c>
      <c r="G110" s="113"/>
      <c r="H110" s="115"/>
      <c r="I110" s="116">
        <v>32</v>
      </c>
      <c r="J110" s="113" t="s">
        <v>727</v>
      </c>
      <c r="K110" s="113"/>
      <c r="L110" s="113"/>
      <c r="M110" s="113"/>
      <c r="N110" s="113"/>
      <c r="O110" s="114"/>
      <c r="P110" s="114"/>
      <c r="Q110" s="114"/>
      <c r="R110" s="338"/>
    </row>
    <row r="111" spans="1:18" ht="30" x14ac:dyDescent="0.25">
      <c r="A111" s="240"/>
      <c r="B111" s="272"/>
      <c r="C111" s="179">
        <v>2</v>
      </c>
      <c r="D111" s="182" t="s">
        <v>349</v>
      </c>
      <c r="E111" s="182" t="s">
        <v>20</v>
      </c>
      <c r="F111" s="210">
        <v>9</v>
      </c>
      <c r="G111" s="182" t="s">
        <v>350</v>
      </c>
      <c r="H111" s="12" t="s">
        <v>351</v>
      </c>
      <c r="I111" s="6">
        <v>4.25</v>
      </c>
      <c r="J111" s="182" t="s">
        <v>344</v>
      </c>
      <c r="K111" s="182" t="s">
        <v>352</v>
      </c>
      <c r="L111" s="182"/>
      <c r="M111" s="274"/>
      <c r="N111" s="274"/>
      <c r="O111" s="276"/>
      <c r="P111" s="276"/>
      <c r="Q111" s="276"/>
      <c r="R111" s="333"/>
    </row>
    <row r="112" spans="1:18" ht="30" x14ac:dyDescent="0.25">
      <c r="A112" s="240"/>
      <c r="B112" s="272"/>
      <c r="C112" s="180"/>
      <c r="D112" s="183"/>
      <c r="E112" s="184"/>
      <c r="F112" s="212"/>
      <c r="G112" s="184"/>
      <c r="H112" s="12" t="s">
        <v>353</v>
      </c>
      <c r="I112" s="6">
        <v>7.65</v>
      </c>
      <c r="J112" s="184"/>
      <c r="K112" s="184"/>
      <c r="L112" s="184"/>
      <c r="M112" s="275"/>
      <c r="N112" s="275"/>
      <c r="O112" s="277"/>
      <c r="P112" s="277"/>
      <c r="Q112" s="277"/>
      <c r="R112" s="334"/>
    </row>
    <row r="113" spans="1:18" ht="45" x14ac:dyDescent="0.25">
      <c r="A113" s="240"/>
      <c r="B113" s="272"/>
      <c r="C113" s="181"/>
      <c r="D113" s="184"/>
      <c r="E113" s="115" t="s">
        <v>38</v>
      </c>
      <c r="F113" s="117">
        <v>9</v>
      </c>
      <c r="G113" s="113"/>
      <c r="H113" s="115"/>
      <c r="I113" s="116">
        <v>25.2</v>
      </c>
      <c r="J113" s="113" t="s">
        <v>699</v>
      </c>
      <c r="K113" s="113"/>
      <c r="L113" s="114"/>
      <c r="M113" s="118"/>
      <c r="N113" s="118"/>
      <c r="O113" s="119"/>
      <c r="P113" s="119"/>
      <c r="Q113" s="119"/>
      <c r="R113" s="335"/>
    </row>
    <row r="114" spans="1:18" ht="29.25" customHeight="1" x14ac:dyDescent="0.25">
      <c r="A114" s="240"/>
      <c r="B114" s="272"/>
      <c r="C114" s="278">
        <v>3</v>
      </c>
      <c r="D114" s="182" t="s">
        <v>354</v>
      </c>
      <c r="E114" s="182" t="s">
        <v>20</v>
      </c>
      <c r="F114" s="210">
        <v>12</v>
      </c>
      <c r="G114" s="182" t="s">
        <v>355</v>
      </c>
      <c r="H114" s="12" t="s">
        <v>356</v>
      </c>
      <c r="I114" s="6">
        <v>10.199999999999999</v>
      </c>
      <c r="J114" s="182" t="s">
        <v>344</v>
      </c>
      <c r="K114" s="182" t="s">
        <v>357</v>
      </c>
      <c r="L114" s="209"/>
      <c r="M114" s="209"/>
      <c r="N114" s="209"/>
      <c r="O114" s="209"/>
      <c r="P114" s="209"/>
      <c r="Q114" s="209"/>
      <c r="R114" s="229"/>
    </row>
    <row r="115" spans="1:18" ht="30" x14ac:dyDescent="0.25">
      <c r="A115" s="240"/>
      <c r="B115" s="272"/>
      <c r="C115" s="278"/>
      <c r="D115" s="184"/>
      <c r="E115" s="184"/>
      <c r="F115" s="212"/>
      <c r="G115" s="184"/>
      <c r="H115" s="12" t="s">
        <v>358</v>
      </c>
      <c r="I115" s="6">
        <v>5.95</v>
      </c>
      <c r="J115" s="184"/>
      <c r="K115" s="184"/>
      <c r="L115" s="209"/>
      <c r="M115" s="209"/>
      <c r="N115" s="209"/>
      <c r="O115" s="209"/>
      <c r="P115" s="209"/>
      <c r="Q115" s="209"/>
      <c r="R115" s="230"/>
    </row>
    <row r="116" spans="1:18" ht="45" x14ac:dyDescent="0.25">
      <c r="A116" s="240"/>
      <c r="B116" s="272"/>
      <c r="C116" s="278"/>
      <c r="D116" s="12" t="s">
        <v>71</v>
      </c>
      <c r="E116" s="12" t="s">
        <v>38</v>
      </c>
      <c r="F116" s="21">
        <v>12</v>
      </c>
      <c r="G116" s="12" t="s">
        <v>730</v>
      </c>
      <c r="H116" s="12" t="s">
        <v>731</v>
      </c>
      <c r="I116" s="6">
        <v>28</v>
      </c>
      <c r="J116" s="12" t="s">
        <v>56</v>
      </c>
      <c r="K116" s="12" t="s">
        <v>359</v>
      </c>
      <c r="L116" s="26"/>
      <c r="M116" s="26"/>
      <c r="N116" s="26"/>
      <c r="O116" s="26"/>
      <c r="P116" s="26"/>
      <c r="Q116" s="29"/>
      <c r="R116" s="231"/>
    </row>
    <row r="117" spans="1:18" ht="30" x14ac:dyDescent="0.25">
      <c r="A117" s="240"/>
      <c r="B117" s="272"/>
      <c r="C117" s="264">
        <v>4</v>
      </c>
      <c r="D117" s="182" t="s">
        <v>99</v>
      </c>
      <c r="E117" s="266" t="s">
        <v>38</v>
      </c>
      <c r="F117" s="210">
        <v>2</v>
      </c>
      <c r="G117" s="209" t="s">
        <v>360</v>
      </c>
      <c r="H117" s="12" t="s">
        <v>361</v>
      </c>
      <c r="I117" s="6">
        <v>4</v>
      </c>
      <c r="J117" s="182" t="s">
        <v>200</v>
      </c>
      <c r="K117" s="182" t="s">
        <v>362</v>
      </c>
      <c r="L117" s="182"/>
      <c r="M117" s="182"/>
      <c r="N117" s="182"/>
      <c r="O117" s="182"/>
      <c r="P117" s="182"/>
      <c r="Q117" s="218"/>
      <c r="R117" s="182"/>
    </row>
    <row r="118" spans="1:18" ht="30" x14ac:dyDescent="0.25">
      <c r="A118" s="240"/>
      <c r="B118" s="272"/>
      <c r="C118" s="265"/>
      <c r="D118" s="184"/>
      <c r="E118" s="267"/>
      <c r="F118" s="212"/>
      <c r="G118" s="209"/>
      <c r="H118" s="12" t="s">
        <v>363</v>
      </c>
      <c r="I118" s="6">
        <v>1</v>
      </c>
      <c r="J118" s="184"/>
      <c r="K118" s="184"/>
      <c r="L118" s="184"/>
      <c r="M118" s="184"/>
      <c r="N118" s="184"/>
      <c r="O118" s="184"/>
      <c r="P118" s="184"/>
      <c r="Q118" s="219"/>
      <c r="R118" s="184"/>
    </row>
    <row r="119" spans="1:18" ht="45" x14ac:dyDescent="0.25">
      <c r="A119" s="240"/>
      <c r="B119" s="272"/>
      <c r="C119" s="264">
        <v>5</v>
      </c>
      <c r="D119" s="182" t="s">
        <v>99</v>
      </c>
      <c r="E119" s="266" t="s">
        <v>38</v>
      </c>
      <c r="F119" s="210">
        <v>3</v>
      </c>
      <c r="G119" s="209" t="s">
        <v>364</v>
      </c>
      <c r="H119" s="12" t="s">
        <v>365</v>
      </c>
      <c r="I119" s="6">
        <v>8</v>
      </c>
      <c r="J119" s="182" t="s">
        <v>200</v>
      </c>
      <c r="K119" s="182" t="s">
        <v>366</v>
      </c>
      <c r="L119" s="182"/>
      <c r="M119" s="182"/>
      <c r="N119" s="182"/>
      <c r="O119" s="182"/>
      <c r="P119" s="182"/>
      <c r="Q119" s="218"/>
      <c r="R119" s="182"/>
    </row>
    <row r="120" spans="1:18" ht="45" x14ac:dyDescent="0.25">
      <c r="A120" s="240"/>
      <c r="B120" s="272"/>
      <c r="C120" s="265"/>
      <c r="D120" s="184"/>
      <c r="E120" s="267"/>
      <c r="F120" s="212"/>
      <c r="G120" s="209"/>
      <c r="H120" s="12" t="s">
        <v>367</v>
      </c>
      <c r="I120" s="6">
        <v>1</v>
      </c>
      <c r="J120" s="184"/>
      <c r="K120" s="184"/>
      <c r="L120" s="184"/>
      <c r="M120" s="184"/>
      <c r="N120" s="184"/>
      <c r="O120" s="184"/>
      <c r="P120" s="184"/>
      <c r="Q120" s="219"/>
      <c r="R120" s="184"/>
    </row>
    <row r="121" spans="1:18" ht="30" x14ac:dyDescent="0.25">
      <c r="A121" s="240"/>
      <c r="B121" s="272"/>
      <c r="C121" s="264">
        <v>6</v>
      </c>
      <c r="D121" s="182" t="s">
        <v>99</v>
      </c>
      <c r="E121" s="266" t="s">
        <v>38</v>
      </c>
      <c r="F121" s="210">
        <v>2</v>
      </c>
      <c r="G121" s="209" t="s">
        <v>368</v>
      </c>
      <c r="H121" s="12" t="s">
        <v>369</v>
      </c>
      <c r="I121" s="6">
        <v>4</v>
      </c>
      <c r="J121" s="182" t="s">
        <v>200</v>
      </c>
      <c r="K121" s="182" t="s">
        <v>370</v>
      </c>
      <c r="L121" s="182"/>
      <c r="M121" s="182"/>
      <c r="N121" s="182"/>
      <c r="O121" s="182"/>
      <c r="P121" s="182"/>
      <c r="Q121" s="218"/>
      <c r="R121" s="182"/>
    </row>
    <row r="122" spans="1:18" ht="30" x14ac:dyDescent="0.25">
      <c r="A122" s="240"/>
      <c r="B122" s="272"/>
      <c r="C122" s="265"/>
      <c r="D122" s="184"/>
      <c r="E122" s="267"/>
      <c r="F122" s="212"/>
      <c r="G122" s="209"/>
      <c r="H122" s="12" t="s">
        <v>371</v>
      </c>
      <c r="I122" s="6">
        <v>1</v>
      </c>
      <c r="J122" s="184"/>
      <c r="K122" s="184"/>
      <c r="L122" s="184"/>
      <c r="M122" s="184"/>
      <c r="N122" s="184"/>
      <c r="O122" s="184"/>
      <c r="P122" s="184"/>
      <c r="Q122" s="219"/>
      <c r="R122" s="184"/>
    </row>
    <row r="123" spans="1:18" ht="30" x14ac:dyDescent="0.25">
      <c r="A123" s="240"/>
      <c r="B123" s="272"/>
      <c r="C123" s="264">
        <v>7</v>
      </c>
      <c r="D123" s="182" t="s">
        <v>99</v>
      </c>
      <c r="E123" s="266" t="s">
        <v>38</v>
      </c>
      <c r="F123" s="210">
        <v>3</v>
      </c>
      <c r="G123" s="209" t="s">
        <v>372</v>
      </c>
      <c r="H123" s="12" t="s">
        <v>373</v>
      </c>
      <c r="I123" s="6">
        <v>8</v>
      </c>
      <c r="J123" s="182" t="s">
        <v>200</v>
      </c>
      <c r="K123" s="182" t="s">
        <v>374</v>
      </c>
      <c r="L123" s="182"/>
      <c r="M123" s="182"/>
      <c r="N123" s="182"/>
      <c r="O123" s="182"/>
      <c r="P123" s="182"/>
      <c r="Q123" s="218"/>
      <c r="R123" s="182"/>
    </row>
    <row r="124" spans="1:18" ht="30" x14ac:dyDescent="0.25">
      <c r="A124" s="240"/>
      <c r="B124" s="272"/>
      <c r="C124" s="265"/>
      <c r="D124" s="184"/>
      <c r="E124" s="267"/>
      <c r="F124" s="212"/>
      <c r="G124" s="209"/>
      <c r="H124" s="12" t="s">
        <v>375</v>
      </c>
      <c r="I124" s="6">
        <v>1</v>
      </c>
      <c r="J124" s="184"/>
      <c r="K124" s="184"/>
      <c r="L124" s="184"/>
      <c r="M124" s="184"/>
      <c r="N124" s="184"/>
      <c r="O124" s="184"/>
      <c r="P124" s="184"/>
      <c r="Q124" s="219"/>
      <c r="R124" s="184"/>
    </row>
    <row r="125" spans="1:18" ht="30" x14ac:dyDescent="0.25">
      <c r="A125" s="240"/>
      <c r="B125" s="272"/>
      <c r="C125" s="264">
        <v>8</v>
      </c>
      <c r="D125" s="182" t="s">
        <v>99</v>
      </c>
      <c r="E125" s="266" t="s">
        <v>38</v>
      </c>
      <c r="F125" s="210">
        <v>3</v>
      </c>
      <c r="G125" s="209" t="s">
        <v>376</v>
      </c>
      <c r="H125" s="12" t="s">
        <v>377</v>
      </c>
      <c r="I125" s="6">
        <v>8</v>
      </c>
      <c r="J125" s="182" t="s">
        <v>200</v>
      </c>
      <c r="K125" s="182" t="s">
        <v>378</v>
      </c>
      <c r="L125" s="182"/>
      <c r="M125" s="182"/>
      <c r="N125" s="182"/>
      <c r="O125" s="182"/>
      <c r="P125" s="182"/>
      <c r="Q125" s="218"/>
      <c r="R125" s="182"/>
    </row>
    <row r="126" spans="1:18" ht="30" x14ac:dyDescent="0.25">
      <c r="A126" s="240"/>
      <c r="B126" s="272"/>
      <c r="C126" s="265"/>
      <c r="D126" s="184"/>
      <c r="E126" s="267"/>
      <c r="F126" s="212"/>
      <c r="G126" s="209"/>
      <c r="H126" s="12" t="s">
        <v>379</v>
      </c>
      <c r="I126" s="6">
        <v>1</v>
      </c>
      <c r="J126" s="184"/>
      <c r="K126" s="184"/>
      <c r="L126" s="184"/>
      <c r="M126" s="184"/>
      <c r="N126" s="184"/>
      <c r="O126" s="184"/>
      <c r="P126" s="184"/>
      <c r="Q126" s="219"/>
      <c r="R126" s="184"/>
    </row>
    <row r="127" spans="1:18" ht="30" x14ac:dyDescent="0.25">
      <c r="A127" s="240"/>
      <c r="B127" s="272"/>
      <c r="C127" s="264">
        <v>9</v>
      </c>
      <c r="D127" s="182" t="s">
        <v>99</v>
      </c>
      <c r="E127" s="266" t="s">
        <v>38</v>
      </c>
      <c r="F127" s="210">
        <v>3</v>
      </c>
      <c r="G127" s="209" t="s">
        <v>380</v>
      </c>
      <c r="H127" s="12" t="s">
        <v>381</v>
      </c>
      <c r="I127" s="6">
        <v>8</v>
      </c>
      <c r="J127" s="182" t="s">
        <v>200</v>
      </c>
      <c r="K127" s="182" t="s">
        <v>382</v>
      </c>
      <c r="L127" s="182"/>
      <c r="M127" s="182"/>
      <c r="N127" s="182"/>
      <c r="O127" s="182"/>
      <c r="P127" s="182"/>
      <c r="Q127" s="218"/>
      <c r="R127" s="182"/>
    </row>
    <row r="128" spans="1:18" ht="30" x14ac:dyDescent="0.25">
      <c r="A128" s="240"/>
      <c r="B128" s="272"/>
      <c r="C128" s="265"/>
      <c r="D128" s="184"/>
      <c r="E128" s="267"/>
      <c r="F128" s="212"/>
      <c r="G128" s="209"/>
      <c r="H128" s="12" t="s">
        <v>383</v>
      </c>
      <c r="I128" s="6">
        <v>1</v>
      </c>
      <c r="J128" s="184"/>
      <c r="K128" s="184"/>
      <c r="L128" s="184"/>
      <c r="M128" s="184"/>
      <c r="N128" s="184"/>
      <c r="O128" s="184"/>
      <c r="P128" s="184"/>
      <c r="Q128" s="219"/>
      <c r="R128" s="184"/>
    </row>
    <row r="129" spans="1:18" ht="30" x14ac:dyDescent="0.25">
      <c r="A129" s="240"/>
      <c r="B129" s="272"/>
      <c r="C129" s="264">
        <v>10</v>
      </c>
      <c r="D129" s="182" t="s">
        <v>99</v>
      </c>
      <c r="E129" s="266" t="s">
        <v>38</v>
      </c>
      <c r="F129" s="210">
        <v>3</v>
      </c>
      <c r="G129" s="209" t="s">
        <v>384</v>
      </c>
      <c r="H129" s="12" t="s">
        <v>385</v>
      </c>
      <c r="I129" s="6">
        <v>8</v>
      </c>
      <c r="J129" s="182" t="s">
        <v>200</v>
      </c>
      <c r="K129" s="182" t="s">
        <v>386</v>
      </c>
      <c r="L129" s="182"/>
      <c r="M129" s="182"/>
      <c r="N129" s="182"/>
      <c r="O129" s="182"/>
      <c r="P129" s="182"/>
      <c r="Q129" s="218"/>
      <c r="R129" s="182"/>
    </row>
    <row r="130" spans="1:18" ht="30" x14ac:dyDescent="0.25">
      <c r="A130" s="240"/>
      <c r="B130" s="272"/>
      <c r="C130" s="265"/>
      <c r="D130" s="184"/>
      <c r="E130" s="267"/>
      <c r="F130" s="212"/>
      <c r="G130" s="209"/>
      <c r="H130" s="12" t="s">
        <v>387</v>
      </c>
      <c r="I130" s="6">
        <v>1</v>
      </c>
      <c r="J130" s="184"/>
      <c r="K130" s="184"/>
      <c r="L130" s="184"/>
      <c r="M130" s="184"/>
      <c r="N130" s="184"/>
      <c r="O130" s="184"/>
      <c r="P130" s="184"/>
      <c r="Q130" s="219"/>
      <c r="R130" s="184"/>
    </row>
    <row r="131" spans="1:18" ht="30" x14ac:dyDescent="0.25">
      <c r="A131" s="240"/>
      <c r="B131" s="272"/>
      <c r="C131" s="264">
        <v>11</v>
      </c>
      <c r="D131" s="182" t="s">
        <v>99</v>
      </c>
      <c r="E131" s="266" t="s">
        <v>38</v>
      </c>
      <c r="F131" s="210">
        <v>3</v>
      </c>
      <c r="G131" s="209" t="s">
        <v>388</v>
      </c>
      <c r="H131" s="12" t="s">
        <v>389</v>
      </c>
      <c r="I131" s="6">
        <v>8</v>
      </c>
      <c r="J131" s="182" t="s">
        <v>200</v>
      </c>
      <c r="K131" s="182" t="s">
        <v>390</v>
      </c>
      <c r="L131" s="182"/>
      <c r="M131" s="182"/>
      <c r="N131" s="182"/>
      <c r="O131" s="182"/>
      <c r="P131" s="182"/>
      <c r="Q131" s="218"/>
      <c r="R131" s="182"/>
    </row>
    <row r="132" spans="1:18" ht="30" x14ac:dyDescent="0.25">
      <c r="A132" s="240"/>
      <c r="B132" s="272"/>
      <c r="C132" s="265"/>
      <c r="D132" s="184"/>
      <c r="E132" s="267"/>
      <c r="F132" s="212"/>
      <c r="G132" s="209"/>
      <c r="H132" s="12" t="s">
        <v>391</v>
      </c>
      <c r="I132" s="6">
        <v>1</v>
      </c>
      <c r="J132" s="184"/>
      <c r="K132" s="184"/>
      <c r="L132" s="184"/>
      <c r="M132" s="184"/>
      <c r="N132" s="184"/>
      <c r="O132" s="184"/>
      <c r="P132" s="184"/>
      <c r="Q132" s="219"/>
      <c r="R132" s="184"/>
    </row>
    <row r="133" spans="1:18" ht="30" x14ac:dyDescent="0.25">
      <c r="A133" s="240"/>
      <c r="B133" s="272"/>
      <c r="C133" s="264">
        <v>12</v>
      </c>
      <c r="D133" s="182" t="s">
        <v>99</v>
      </c>
      <c r="E133" s="266" t="s">
        <v>38</v>
      </c>
      <c r="F133" s="210">
        <v>3</v>
      </c>
      <c r="G133" s="209" t="s">
        <v>392</v>
      </c>
      <c r="H133" s="12" t="s">
        <v>393</v>
      </c>
      <c r="I133" s="6">
        <v>8</v>
      </c>
      <c r="J133" s="182" t="s">
        <v>200</v>
      </c>
      <c r="K133" s="182" t="s">
        <v>394</v>
      </c>
      <c r="L133" s="182"/>
      <c r="M133" s="182"/>
      <c r="N133" s="182"/>
      <c r="O133" s="182"/>
      <c r="P133" s="182"/>
      <c r="Q133" s="218"/>
      <c r="R133" s="182"/>
    </row>
    <row r="134" spans="1:18" ht="30" x14ac:dyDescent="0.25">
      <c r="A134" s="240"/>
      <c r="B134" s="272"/>
      <c r="C134" s="265"/>
      <c r="D134" s="184"/>
      <c r="E134" s="267"/>
      <c r="F134" s="212"/>
      <c r="G134" s="209"/>
      <c r="H134" s="12" t="s">
        <v>395</v>
      </c>
      <c r="I134" s="6">
        <v>1</v>
      </c>
      <c r="J134" s="184"/>
      <c r="K134" s="184"/>
      <c r="L134" s="184"/>
      <c r="M134" s="184"/>
      <c r="N134" s="184"/>
      <c r="O134" s="184"/>
      <c r="P134" s="184"/>
      <c r="Q134" s="219"/>
      <c r="R134" s="184"/>
    </row>
    <row r="135" spans="1:18" ht="30" x14ac:dyDescent="0.25">
      <c r="A135" s="240"/>
      <c r="B135" s="272"/>
      <c r="C135" s="264">
        <v>13</v>
      </c>
      <c r="D135" s="182" t="s">
        <v>99</v>
      </c>
      <c r="E135" s="266" t="s">
        <v>38</v>
      </c>
      <c r="F135" s="210">
        <v>2</v>
      </c>
      <c r="G135" s="209" t="s">
        <v>396</v>
      </c>
      <c r="H135" s="12" t="s">
        <v>397</v>
      </c>
      <c r="I135" s="6">
        <v>4</v>
      </c>
      <c r="J135" s="182" t="s">
        <v>200</v>
      </c>
      <c r="K135" s="182" t="s">
        <v>398</v>
      </c>
      <c r="L135" s="182"/>
      <c r="M135" s="182"/>
      <c r="N135" s="182"/>
      <c r="O135" s="182"/>
      <c r="P135" s="182"/>
      <c r="Q135" s="218"/>
      <c r="R135" s="182"/>
    </row>
    <row r="136" spans="1:18" ht="30" x14ac:dyDescent="0.25">
      <c r="A136" s="240"/>
      <c r="B136" s="272"/>
      <c r="C136" s="265"/>
      <c r="D136" s="184"/>
      <c r="E136" s="267"/>
      <c r="F136" s="212"/>
      <c r="G136" s="209"/>
      <c r="H136" s="12" t="s">
        <v>399</v>
      </c>
      <c r="I136" s="6">
        <v>1</v>
      </c>
      <c r="J136" s="184"/>
      <c r="K136" s="184"/>
      <c r="L136" s="184"/>
      <c r="M136" s="184"/>
      <c r="N136" s="184"/>
      <c r="O136" s="184"/>
      <c r="P136" s="184"/>
      <c r="Q136" s="219"/>
      <c r="R136" s="184"/>
    </row>
    <row r="137" spans="1:18" ht="30" x14ac:dyDescent="0.25">
      <c r="A137" s="240"/>
      <c r="B137" s="272"/>
      <c r="C137" s="264">
        <v>14</v>
      </c>
      <c r="D137" s="182" t="s">
        <v>99</v>
      </c>
      <c r="E137" s="266" t="s">
        <v>38</v>
      </c>
      <c r="F137" s="210">
        <v>2</v>
      </c>
      <c r="G137" s="209" t="s">
        <v>400</v>
      </c>
      <c r="H137" s="12" t="s">
        <v>401</v>
      </c>
      <c r="I137" s="6">
        <v>4</v>
      </c>
      <c r="J137" s="182" t="s">
        <v>200</v>
      </c>
      <c r="K137" s="182" t="s">
        <v>402</v>
      </c>
      <c r="L137" s="182"/>
      <c r="M137" s="182"/>
      <c r="N137" s="182"/>
      <c r="O137" s="182"/>
      <c r="P137" s="182"/>
      <c r="Q137" s="218"/>
      <c r="R137" s="182"/>
    </row>
    <row r="138" spans="1:18" ht="30" x14ac:dyDescent="0.25">
      <c r="A138" s="240"/>
      <c r="B138" s="272"/>
      <c r="C138" s="265"/>
      <c r="D138" s="184"/>
      <c r="E138" s="267"/>
      <c r="F138" s="212"/>
      <c r="G138" s="209"/>
      <c r="H138" s="12" t="s">
        <v>403</v>
      </c>
      <c r="I138" s="6">
        <v>1</v>
      </c>
      <c r="J138" s="184"/>
      <c r="K138" s="184"/>
      <c r="L138" s="184"/>
      <c r="M138" s="184"/>
      <c r="N138" s="184"/>
      <c r="O138" s="184"/>
      <c r="P138" s="184"/>
      <c r="Q138" s="219"/>
      <c r="R138" s="184"/>
    </row>
    <row r="139" spans="1:18" ht="30" x14ac:dyDescent="0.25">
      <c r="A139" s="240"/>
      <c r="B139" s="272"/>
      <c r="C139" s="264">
        <v>15</v>
      </c>
      <c r="D139" s="182" t="s">
        <v>99</v>
      </c>
      <c r="E139" s="266" t="s">
        <v>38</v>
      </c>
      <c r="F139" s="210">
        <v>3</v>
      </c>
      <c r="G139" s="209" t="s">
        <v>404</v>
      </c>
      <c r="H139" s="12" t="s">
        <v>405</v>
      </c>
      <c r="I139" s="6">
        <v>8</v>
      </c>
      <c r="J139" s="182" t="s">
        <v>200</v>
      </c>
      <c r="K139" s="182" t="s">
        <v>406</v>
      </c>
      <c r="L139" s="216"/>
      <c r="M139" s="216"/>
      <c r="N139" s="216"/>
      <c r="O139" s="216"/>
      <c r="P139" s="216"/>
      <c r="Q139" s="216"/>
      <c r="R139" s="216"/>
    </row>
    <row r="140" spans="1:18" ht="30.75" thickBot="1" x14ac:dyDescent="0.3">
      <c r="A140" s="240"/>
      <c r="B140" s="273"/>
      <c r="C140" s="265"/>
      <c r="D140" s="184"/>
      <c r="E140" s="267"/>
      <c r="F140" s="212"/>
      <c r="G140" s="182"/>
      <c r="H140" s="10" t="s">
        <v>407</v>
      </c>
      <c r="I140" s="20">
        <v>1</v>
      </c>
      <c r="J140" s="183"/>
      <c r="K140" s="183"/>
      <c r="L140" s="217"/>
      <c r="M140" s="217"/>
      <c r="N140" s="217"/>
      <c r="O140" s="217"/>
      <c r="P140" s="217"/>
      <c r="Q140" s="217"/>
      <c r="R140" s="217"/>
    </row>
    <row r="141" spans="1:18" ht="32.25" customHeight="1" thickBot="1" x14ac:dyDescent="0.3">
      <c r="A141" s="241"/>
      <c r="B141" s="262" t="s">
        <v>474</v>
      </c>
      <c r="C141" s="263"/>
      <c r="D141" s="263"/>
      <c r="E141" s="263"/>
      <c r="F141" s="71">
        <f>F106+F111+F116+SUM(F117:F140)</f>
        <v>68</v>
      </c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</row>
    <row r="142" spans="1:18" ht="45" x14ac:dyDescent="0.25">
      <c r="A142" s="256" t="s">
        <v>606</v>
      </c>
      <c r="B142" s="222" t="s">
        <v>408</v>
      </c>
      <c r="C142" s="102">
        <v>1</v>
      </c>
      <c r="D142" s="54" t="s">
        <v>141</v>
      </c>
      <c r="E142" s="60" t="s">
        <v>38</v>
      </c>
      <c r="F142" s="54">
        <v>0.3</v>
      </c>
      <c r="G142" s="54" t="s">
        <v>485</v>
      </c>
      <c r="H142" s="54" t="s">
        <v>486</v>
      </c>
      <c r="I142" s="54">
        <v>0.6</v>
      </c>
      <c r="J142" s="54" t="s">
        <v>721</v>
      </c>
      <c r="K142" s="60" t="s">
        <v>477</v>
      </c>
      <c r="L142" s="22"/>
      <c r="M142" s="22"/>
      <c r="N142" s="22"/>
      <c r="O142" s="22"/>
      <c r="P142" s="22"/>
      <c r="Q142" s="22"/>
      <c r="R142" s="22"/>
    </row>
    <row r="143" spans="1:18" ht="45" x14ac:dyDescent="0.25">
      <c r="A143" s="257"/>
      <c r="B143" s="223"/>
      <c r="C143" s="98">
        <v>2</v>
      </c>
      <c r="D143" s="66" t="s">
        <v>141</v>
      </c>
      <c r="E143" s="65" t="s">
        <v>38</v>
      </c>
      <c r="F143" s="66">
        <v>0.3</v>
      </c>
      <c r="G143" s="66" t="s">
        <v>487</v>
      </c>
      <c r="H143" s="66" t="s">
        <v>488</v>
      </c>
      <c r="I143" s="66">
        <v>0.6</v>
      </c>
      <c r="J143" s="66" t="s">
        <v>721</v>
      </c>
      <c r="K143" s="65" t="s">
        <v>478</v>
      </c>
      <c r="L143" s="22"/>
      <c r="M143" s="22"/>
      <c r="N143" s="22"/>
      <c r="O143" s="22"/>
      <c r="P143" s="22"/>
      <c r="Q143" s="22"/>
      <c r="R143" s="22"/>
    </row>
    <row r="144" spans="1:18" ht="45" x14ac:dyDescent="0.25">
      <c r="A144" s="257"/>
      <c r="B144" s="223"/>
      <c r="C144" s="98">
        <v>3</v>
      </c>
      <c r="D144" s="66" t="s">
        <v>141</v>
      </c>
      <c r="E144" s="65" t="s">
        <v>38</v>
      </c>
      <c r="F144" s="66">
        <v>0.3</v>
      </c>
      <c r="G144" s="66" t="s">
        <v>479</v>
      </c>
      <c r="H144" s="66" t="s">
        <v>480</v>
      </c>
      <c r="I144" s="66">
        <v>0.6</v>
      </c>
      <c r="J144" s="66" t="s">
        <v>722</v>
      </c>
      <c r="K144" s="65" t="s">
        <v>481</v>
      </c>
      <c r="L144" s="22"/>
      <c r="M144" s="22"/>
      <c r="N144" s="22"/>
      <c r="O144" s="22"/>
      <c r="P144" s="22"/>
      <c r="Q144" s="22"/>
      <c r="R144" s="22"/>
    </row>
    <row r="145" spans="1:18" ht="45" x14ac:dyDescent="0.25">
      <c r="A145" s="257"/>
      <c r="B145" s="223"/>
      <c r="C145" s="103">
        <v>4</v>
      </c>
      <c r="D145" s="53" t="s">
        <v>141</v>
      </c>
      <c r="E145" s="59" t="s">
        <v>38</v>
      </c>
      <c r="F145" s="53">
        <v>0.3</v>
      </c>
      <c r="G145" s="66" t="s">
        <v>482</v>
      </c>
      <c r="H145" s="66" t="s">
        <v>483</v>
      </c>
      <c r="I145" s="66">
        <v>0.6</v>
      </c>
      <c r="J145" s="66" t="s">
        <v>722</v>
      </c>
      <c r="K145" s="65" t="s">
        <v>484</v>
      </c>
      <c r="L145" s="22"/>
      <c r="M145" s="22"/>
      <c r="N145" s="22"/>
      <c r="O145" s="22"/>
      <c r="P145" s="22"/>
      <c r="Q145" s="22"/>
      <c r="R145" s="22"/>
    </row>
    <row r="146" spans="1:18" ht="29.25" customHeight="1" thickBot="1" x14ac:dyDescent="0.3">
      <c r="A146" s="257"/>
      <c r="B146" s="224"/>
      <c r="C146" s="258" t="s">
        <v>475</v>
      </c>
      <c r="D146" s="258"/>
      <c r="E146" s="259"/>
      <c r="F146" s="61">
        <f>F142+F143+F144+F145</f>
        <v>1.2</v>
      </c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</row>
    <row r="147" spans="1:18" ht="30" x14ac:dyDescent="0.25">
      <c r="A147" s="240"/>
      <c r="B147" s="222" t="s">
        <v>409</v>
      </c>
      <c r="C147" s="164">
        <v>1</v>
      </c>
      <c r="D147" s="182" t="s">
        <v>410</v>
      </c>
      <c r="E147" s="182" t="s">
        <v>38</v>
      </c>
      <c r="F147" s="210">
        <v>0.25</v>
      </c>
      <c r="G147" s="182" t="s">
        <v>411</v>
      </c>
      <c r="H147" s="12" t="s">
        <v>412</v>
      </c>
      <c r="I147" s="6">
        <v>0.9</v>
      </c>
      <c r="J147" s="182" t="s">
        <v>721</v>
      </c>
      <c r="K147" s="182" t="s">
        <v>413</v>
      </c>
      <c r="L147" s="182"/>
      <c r="M147" s="182"/>
      <c r="N147" s="182"/>
      <c r="O147" s="210"/>
      <c r="P147" s="182"/>
      <c r="Q147" s="182"/>
      <c r="R147" s="210"/>
    </row>
    <row r="148" spans="1:18" ht="30" x14ac:dyDescent="0.25">
      <c r="A148" s="240"/>
      <c r="B148" s="223"/>
      <c r="C148" s="166"/>
      <c r="D148" s="184"/>
      <c r="E148" s="184"/>
      <c r="F148" s="212"/>
      <c r="G148" s="184"/>
      <c r="H148" s="47" t="s">
        <v>526</v>
      </c>
      <c r="I148" s="41">
        <v>0.09</v>
      </c>
      <c r="J148" s="184"/>
      <c r="K148" s="184"/>
      <c r="L148" s="184"/>
      <c r="M148" s="184"/>
      <c r="N148" s="184"/>
      <c r="O148" s="212"/>
      <c r="P148" s="184"/>
      <c r="Q148" s="184"/>
      <c r="R148" s="212"/>
    </row>
    <row r="149" spans="1:18" ht="30" customHeight="1" x14ac:dyDescent="0.25">
      <c r="A149" s="240"/>
      <c r="B149" s="261"/>
      <c r="C149" s="249" t="s">
        <v>414</v>
      </c>
      <c r="D149" s="250"/>
      <c r="E149" s="251"/>
      <c r="F149" s="40">
        <f>SUM(F147)</f>
        <v>0.25</v>
      </c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</row>
    <row r="150" spans="1:18" ht="32.25" customHeight="1" thickBot="1" x14ac:dyDescent="0.3">
      <c r="A150" s="241"/>
      <c r="B150" s="252" t="s">
        <v>476</v>
      </c>
      <c r="C150" s="253"/>
      <c r="D150" s="254"/>
      <c r="E150" s="255"/>
      <c r="F150" s="71">
        <f>F146+F149</f>
        <v>1.45</v>
      </c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</row>
    <row r="151" spans="1:18" ht="45" x14ac:dyDescent="0.25">
      <c r="A151" s="246" t="s">
        <v>607</v>
      </c>
      <c r="B151" s="222" t="s">
        <v>415</v>
      </c>
      <c r="C151" s="97">
        <v>1</v>
      </c>
      <c r="D151" s="66" t="s">
        <v>141</v>
      </c>
      <c r="E151" s="65" t="s">
        <v>38</v>
      </c>
      <c r="F151" s="66">
        <v>1</v>
      </c>
      <c r="G151" s="66" t="s">
        <v>529</v>
      </c>
      <c r="H151" s="66" t="s">
        <v>528</v>
      </c>
      <c r="I151" s="66">
        <v>1.99</v>
      </c>
      <c r="J151" s="66" t="s">
        <v>721</v>
      </c>
      <c r="K151" s="65" t="s">
        <v>489</v>
      </c>
      <c r="L151" s="22"/>
      <c r="M151" s="22"/>
      <c r="N151" s="22"/>
      <c r="O151" s="22"/>
      <c r="P151" s="22"/>
      <c r="Q151" s="22"/>
      <c r="R151" s="22"/>
    </row>
    <row r="152" spans="1:18" ht="45" x14ac:dyDescent="0.25">
      <c r="A152" s="247"/>
      <c r="B152" s="223"/>
      <c r="C152" s="97">
        <v>2</v>
      </c>
      <c r="D152" s="66" t="s">
        <v>141</v>
      </c>
      <c r="E152" s="65" t="s">
        <v>38</v>
      </c>
      <c r="F152" s="66">
        <v>1</v>
      </c>
      <c r="G152" s="66" t="s">
        <v>527</v>
      </c>
      <c r="H152" s="66" t="s">
        <v>530</v>
      </c>
      <c r="I152" s="66">
        <v>1.99</v>
      </c>
      <c r="J152" s="66" t="s">
        <v>721</v>
      </c>
      <c r="K152" s="59" t="s">
        <v>490</v>
      </c>
      <c r="L152" s="22"/>
      <c r="M152" s="22"/>
      <c r="N152" s="22"/>
      <c r="O152" s="22"/>
      <c r="P152" s="22"/>
      <c r="Q152" s="22"/>
      <c r="R152" s="22"/>
    </row>
    <row r="153" spans="1:18" ht="45.75" thickBot="1" x14ac:dyDescent="0.3">
      <c r="A153" s="247"/>
      <c r="B153" s="224"/>
      <c r="C153" s="95">
        <v>3</v>
      </c>
      <c r="D153" s="53" t="s">
        <v>209</v>
      </c>
      <c r="E153" s="59" t="s">
        <v>38</v>
      </c>
      <c r="F153" s="53">
        <v>1.1499999999999999</v>
      </c>
      <c r="G153" s="53" t="s">
        <v>491</v>
      </c>
      <c r="H153" s="53" t="s">
        <v>492</v>
      </c>
      <c r="I153" s="53">
        <v>2.5409999999999999</v>
      </c>
      <c r="J153" s="53" t="s">
        <v>721</v>
      </c>
      <c r="K153" s="59" t="s">
        <v>493</v>
      </c>
      <c r="L153" s="72"/>
      <c r="M153" s="72"/>
      <c r="N153" s="72"/>
      <c r="O153" s="72"/>
      <c r="P153" s="72"/>
      <c r="Q153" s="72"/>
      <c r="R153" s="72"/>
    </row>
    <row r="154" spans="1:18" ht="29.25" customHeight="1" thickBot="1" x14ac:dyDescent="0.3">
      <c r="A154" s="248"/>
      <c r="B154" s="225" t="s">
        <v>617</v>
      </c>
      <c r="C154" s="226"/>
      <c r="D154" s="226"/>
      <c r="E154" s="226"/>
      <c r="F154" s="69">
        <f>F151+F152+F153</f>
        <v>3.15</v>
      </c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</row>
    <row r="155" spans="1:18" ht="45" x14ac:dyDescent="0.25">
      <c r="A155" s="239" t="s">
        <v>608</v>
      </c>
      <c r="B155" s="222" t="s">
        <v>416</v>
      </c>
      <c r="C155" s="96">
        <v>1</v>
      </c>
      <c r="D155" s="54" t="s">
        <v>141</v>
      </c>
      <c r="E155" s="60" t="s">
        <v>38</v>
      </c>
      <c r="F155" s="54">
        <v>1</v>
      </c>
      <c r="G155" s="54" t="s">
        <v>497</v>
      </c>
      <c r="H155" s="54" t="s">
        <v>496</v>
      </c>
      <c r="I155" s="54">
        <v>1.99</v>
      </c>
      <c r="J155" s="54" t="s">
        <v>721</v>
      </c>
      <c r="K155" s="73" t="s">
        <v>494</v>
      </c>
      <c r="L155" s="74"/>
      <c r="M155" s="74"/>
      <c r="N155" s="74"/>
      <c r="O155" s="74"/>
      <c r="P155" s="74"/>
      <c r="Q155" s="74"/>
      <c r="R155" s="63"/>
    </row>
    <row r="156" spans="1:18" ht="45" x14ac:dyDescent="0.25">
      <c r="A156" s="240"/>
      <c r="B156" s="223"/>
      <c r="C156" s="97">
        <v>2</v>
      </c>
      <c r="D156" s="27" t="s">
        <v>141</v>
      </c>
      <c r="E156" s="30" t="s">
        <v>38</v>
      </c>
      <c r="F156" s="27">
        <v>1</v>
      </c>
      <c r="G156" s="27" t="s">
        <v>498</v>
      </c>
      <c r="H156" s="27" t="s">
        <v>499</v>
      </c>
      <c r="I156" s="27">
        <v>1.99</v>
      </c>
      <c r="J156" s="27" t="s">
        <v>721</v>
      </c>
      <c r="K156" s="31" t="s">
        <v>495</v>
      </c>
      <c r="L156" s="23"/>
      <c r="M156" s="23"/>
      <c r="N156" s="23"/>
      <c r="O156" s="23"/>
      <c r="P156" s="23"/>
      <c r="Q156" s="23"/>
      <c r="R156" s="22"/>
    </row>
    <row r="157" spans="1:18" ht="45" x14ac:dyDescent="0.25">
      <c r="A157" s="240"/>
      <c r="B157" s="223"/>
      <c r="C157" s="97">
        <v>3</v>
      </c>
      <c r="D157" s="27" t="s">
        <v>209</v>
      </c>
      <c r="E157" s="30" t="s">
        <v>38</v>
      </c>
      <c r="F157" s="27">
        <v>1.65</v>
      </c>
      <c r="G157" s="27" t="s">
        <v>531</v>
      </c>
      <c r="H157" s="27" t="s">
        <v>532</v>
      </c>
      <c r="I157" s="27">
        <v>5.4210000000000003</v>
      </c>
      <c r="J157" s="27" t="s">
        <v>721</v>
      </c>
      <c r="K157" s="30" t="s">
        <v>500</v>
      </c>
      <c r="L157" s="23"/>
      <c r="M157" s="23"/>
      <c r="N157" s="23"/>
      <c r="O157" s="23"/>
      <c r="P157" s="23"/>
      <c r="Q157" s="23"/>
      <c r="R157" s="22"/>
    </row>
    <row r="158" spans="1:18" ht="60.75" thickBot="1" x14ac:dyDescent="0.3">
      <c r="A158" s="240"/>
      <c r="B158" s="224"/>
      <c r="C158" s="104">
        <v>4</v>
      </c>
      <c r="D158" s="53" t="s">
        <v>211</v>
      </c>
      <c r="E158" s="53" t="s">
        <v>38</v>
      </c>
      <c r="F158" s="53">
        <v>0.5</v>
      </c>
      <c r="G158" s="53" t="s">
        <v>501</v>
      </c>
      <c r="H158" s="53" t="s">
        <v>502</v>
      </c>
      <c r="I158" s="53">
        <v>1.5</v>
      </c>
      <c r="J158" s="53" t="s">
        <v>722</v>
      </c>
      <c r="K158" s="53" t="s">
        <v>503</v>
      </c>
      <c r="L158" s="75"/>
      <c r="M158" s="75"/>
      <c r="N158" s="75"/>
      <c r="O158" s="75"/>
      <c r="P158" s="75"/>
      <c r="Q158" s="75"/>
      <c r="R158" s="52"/>
    </row>
    <row r="159" spans="1:18" ht="30" customHeight="1" thickBot="1" x14ac:dyDescent="0.3">
      <c r="A159" s="241"/>
      <c r="B159" s="225" t="s">
        <v>619</v>
      </c>
      <c r="C159" s="226"/>
      <c r="D159" s="226"/>
      <c r="E159" s="226"/>
      <c r="F159" s="69">
        <f>F155+F156+F157+F158</f>
        <v>4.1500000000000004</v>
      </c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</row>
    <row r="160" spans="1:18" ht="45" x14ac:dyDescent="0.25">
      <c r="A160" s="239" t="s">
        <v>609</v>
      </c>
      <c r="B160" s="222" t="s">
        <v>417</v>
      </c>
      <c r="C160" s="102">
        <v>1</v>
      </c>
      <c r="D160" s="54" t="s">
        <v>195</v>
      </c>
      <c r="E160" s="60" t="s">
        <v>38</v>
      </c>
      <c r="F160" s="54">
        <v>1.4</v>
      </c>
      <c r="G160" s="54" t="s">
        <v>418</v>
      </c>
      <c r="H160" s="54" t="s">
        <v>511</v>
      </c>
      <c r="I160" s="54">
        <v>5.2359999999999998</v>
      </c>
      <c r="J160" s="54" t="s">
        <v>725</v>
      </c>
      <c r="K160" s="54" t="s">
        <v>419</v>
      </c>
      <c r="L160" s="74"/>
      <c r="M160" s="74"/>
      <c r="N160" s="74"/>
      <c r="O160" s="74"/>
      <c r="P160" s="74"/>
      <c r="Q160" s="74"/>
      <c r="R160" s="63"/>
    </row>
    <row r="161" spans="1:18" ht="30" x14ac:dyDescent="0.25">
      <c r="A161" s="240"/>
      <c r="B161" s="223"/>
      <c r="C161" s="243">
        <v>2</v>
      </c>
      <c r="D161" s="201" t="s">
        <v>504</v>
      </c>
      <c r="E161" s="201" t="s">
        <v>38</v>
      </c>
      <c r="F161" s="201">
        <v>1</v>
      </c>
      <c r="G161" s="201" t="s">
        <v>533</v>
      </c>
      <c r="H161" s="27" t="s">
        <v>534</v>
      </c>
      <c r="I161" s="27">
        <v>1</v>
      </c>
      <c r="J161" s="201" t="s">
        <v>721</v>
      </c>
      <c r="K161" s="244" t="s">
        <v>505</v>
      </c>
      <c r="L161" s="158"/>
      <c r="M161" s="158"/>
      <c r="N161" s="158"/>
      <c r="O161" s="158"/>
      <c r="P161" s="158"/>
      <c r="Q161" s="158"/>
      <c r="R161" s="158"/>
    </row>
    <row r="162" spans="1:18" ht="30" x14ac:dyDescent="0.25">
      <c r="A162" s="240"/>
      <c r="B162" s="223"/>
      <c r="C162" s="243"/>
      <c r="D162" s="201"/>
      <c r="E162" s="173"/>
      <c r="F162" s="201"/>
      <c r="G162" s="201"/>
      <c r="H162" s="27" t="s">
        <v>535</v>
      </c>
      <c r="I162" s="27">
        <v>0.499</v>
      </c>
      <c r="J162" s="201"/>
      <c r="K162" s="244"/>
      <c r="L162" s="159"/>
      <c r="M162" s="159"/>
      <c r="N162" s="159"/>
      <c r="O162" s="159"/>
      <c r="P162" s="159"/>
      <c r="Q162" s="159"/>
      <c r="R162" s="159"/>
    </row>
    <row r="163" spans="1:18" ht="60.75" thickBot="1" x14ac:dyDescent="0.3">
      <c r="A163" s="240"/>
      <c r="B163" s="224"/>
      <c r="C163" s="98">
        <v>3</v>
      </c>
      <c r="D163" s="49" t="s">
        <v>211</v>
      </c>
      <c r="E163" s="30" t="s">
        <v>38</v>
      </c>
      <c r="F163" s="27">
        <v>0.5</v>
      </c>
      <c r="G163" s="27" t="s">
        <v>506</v>
      </c>
      <c r="H163" s="27" t="s">
        <v>507</v>
      </c>
      <c r="I163" s="27">
        <v>1.4950000000000001</v>
      </c>
      <c r="J163" s="27" t="s">
        <v>723</v>
      </c>
      <c r="K163" s="30" t="s">
        <v>508</v>
      </c>
      <c r="L163" s="64"/>
      <c r="M163" s="64"/>
      <c r="N163" s="64"/>
      <c r="O163" s="64"/>
      <c r="P163" s="64"/>
      <c r="Q163" s="64"/>
      <c r="R163" s="64"/>
    </row>
    <row r="164" spans="1:18" ht="30" customHeight="1" thickBot="1" x14ac:dyDescent="0.3">
      <c r="A164" s="241"/>
      <c r="B164" s="236" t="s">
        <v>618</v>
      </c>
      <c r="C164" s="237"/>
      <c r="D164" s="237"/>
      <c r="E164" s="238"/>
      <c r="F164" s="42">
        <f>F160+F161+F163</f>
        <v>2.9</v>
      </c>
      <c r="G164" s="227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45"/>
    </row>
    <row r="165" spans="1:18" ht="90" x14ac:dyDescent="0.25">
      <c r="A165" s="239" t="s">
        <v>610</v>
      </c>
      <c r="B165" s="222" t="s">
        <v>420</v>
      </c>
      <c r="C165" s="99">
        <v>1</v>
      </c>
      <c r="D165" s="12" t="s">
        <v>99</v>
      </c>
      <c r="E165" s="12" t="s">
        <v>38</v>
      </c>
      <c r="F165" s="6">
        <v>3.75</v>
      </c>
      <c r="G165" s="12" t="s">
        <v>421</v>
      </c>
      <c r="H165" s="12" t="s">
        <v>611</v>
      </c>
      <c r="I165" s="6">
        <v>10</v>
      </c>
      <c r="J165" s="12" t="s">
        <v>200</v>
      </c>
      <c r="K165" s="12" t="s">
        <v>422</v>
      </c>
      <c r="L165" s="12"/>
      <c r="M165" s="12"/>
      <c r="N165" s="12"/>
      <c r="O165" s="12"/>
      <c r="P165" s="12"/>
      <c r="Q165" s="12"/>
      <c r="R165" s="12"/>
    </row>
    <row r="166" spans="1:18" ht="45" x14ac:dyDescent="0.25">
      <c r="A166" s="240"/>
      <c r="B166" s="223"/>
      <c r="C166" s="97">
        <v>2</v>
      </c>
      <c r="D166" s="27" t="s">
        <v>141</v>
      </c>
      <c r="E166" s="30" t="s">
        <v>38</v>
      </c>
      <c r="F166" s="27">
        <v>3</v>
      </c>
      <c r="G166" s="49" t="s">
        <v>612</v>
      </c>
      <c r="H166" s="49" t="s">
        <v>613</v>
      </c>
      <c r="I166" s="27">
        <v>6</v>
      </c>
      <c r="J166" s="27" t="s">
        <v>721</v>
      </c>
      <c r="K166" s="31" t="s">
        <v>509</v>
      </c>
      <c r="L166" s="55"/>
      <c r="M166" s="55"/>
      <c r="N166" s="55"/>
      <c r="O166" s="55"/>
      <c r="P166" s="55"/>
      <c r="Q166" s="55"/>
      <c r="R166" s="55"/>
    </row>
    <row r="167" spans="1:18" ht="45.75" thickBot="1" x14ac:dyDescent="0.3">
      <c r="A167" s="240"/>
      <c r="B167" s="224"/>
      <c r="C167" s="97">
        <v>3</v>
      </c>
      <c r="D167" s="27" t="s">
        <v>141</v>
      </c>
      <c r="E167" s="30" t="s">
        <v>38</v>
      </c>
      <c r="F167" s="27">
        <v>1</v>
      </c>
      <c r="G167" s="49" t="s">
        <v>614</v>
      </c>
      <c r="H167" s="49" t="s">
        <v>615</v>
      </c>
      <c r="I167" s="27">
        <v>1.99</v>
      </c>
      <c r="J167" s="66" t="s">
        <v>723</v>
      </c>
      <c r="K167" s="30" t="s">
        <v>510</v>
      </c>
      <c r="L167" s="55"/>
      <c r="M167" s="55"/>
      <c r="N167" s="55"/>
      <c r="O167" s="55"/>
      <c r="P167" s="55"/>
      <c r="Q167" s="55"/>
      <c r="R167" s="55"/>
    </row>
    <row r="168" spans="1:18" ht="33" customHeight="1" thickBot="1" x14ac:dyDescent="0.3">
      <c r="A168" s="241"/>
      <c r="B168" s="238" t="s">
        <v>616</v>
      </c>
      <c r="C168" s="226"/>
      <c r="D168" s="226"/>
      <c r="E168" s="226"/>
      <c r="F168" s="69">
        <f>SUM(F165:F167)</f>
        <v>7.75</v>
      </c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</row>
    <row r="169" spans="1:18" x14ac:dyDescent="0.3">
      <c r="H169" s="45"/>
      <c r="I169" s="45"/>
      <c r="J169" s="45"/>
      <c r="K169" s="45"/>
    </row>
    <row r="170" spans="1:18" s="50" customFormat="1" ht="37.5" customHeight="1" x14ac:dyDescent="0.25">
      <c r="A170" s="234" t="s">
        <v>536</v>
      </c>
      <c r="B170" s="234"/>
      <c r="C170" s="234"/>
      <c r="D170" s="234"/>
      <c r="E170" s="234"/>
      <c r="F170" s="76">
        <f>F5+F12+F17+F19+F21+F25+F27+F37+F41+F83+F87+F93+F95+F105+F141+F150+F154+F159+F164+F168</f>
        <v>187.34774000000002</v>
      </c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</row>
    <row r="171" spans="1:18" x14ac:dyDescent="0.3">
      <c r="F171" s="16"/>
    </row>
  </sheetData>
  <mergeCells count="569">
    <mergeCell ref="R32:R33"/>
    <mergeCell ref="N42:N43"/>
    <mergeCell ref="O42:O43"/>
    <mergeCell ref="P42:P43"/>
    <mergeCell ref="Q42:Q43"/>
    <mergeCell ref="A18:A19"/>
    <mergeCell ref="B19:E19"/>
    <mergeCell ref="G19:R19"/>
    <mergeCell ref="A13:A17"/>
    <mergeCell ref="B13:B16"/>
    <mergeCell ref="C15:C16"/>
    <mergeCell ref="Q23:Q24"/>
    <mergeCell ref="R23:R24"/>
    <mergeCell ref="E15:E16"/>
    <mergeCell ref="F15:F16"/>
    <mergeCell ref="L15:L16"/>
    <mergeCell ref="M15:M16"/>
    <mergeCell ref="N15:N16"/>
    <mergeCell ref="O15:O16"/>
    <mergeCell ref="P15:P16"/>
    <mergeCell ref="Q15:Q16"/>
    <mergeCell ref="R15:R16"/>
    <mergeCell ref="K30:K31"/>
    <mergeCell ref="O28:O29"/>
    <mergeCell ref="R111:R113"/>
    <mergeCell ref="R106:R110"/>
    <mergeCell ref="C111:C113"/>
    <mergeCell ref="D111:D113"/>
    <mergeCell ref="C106:C110"/>
    <mergeCell ref="D106:D110"/>
    <mergeCell ref="G15:G16"/>
    <mergeCell ref="J15:J16"/>
    <mergeCell ref="K15:K16"/>
    <mergeCell ref="B17:E17"/>
    <mergeCell ref="G17:R17"/>
    <mergeCell ref="F30:F31"/>
    <mergeCell ref="G30:G31"/>
    <mergeCell ref="J30:J31"/>
    <mergeCell ref="F45:F46"/>
    <mergeCell ref="O45:O46"/>
    <mergeCell ref="P45:P46"/>
    <mergeCell ref="Q45:Q46"/>
    <mergeCell ref="G25:R25"/>
    <mergeCell ref="L23:L24"/>
    <mergeCell ref="M23:M24"/>
    <mergeCell ref="N23:N24"/>
    <mergeCell ref="O23:O24"/>
    <mergeCell ref="P23:P24"/>
    <mergeCell ref="G6:G7"/>
    <mergeCell ref="J6:J7"/>
    <mergeCell ref="K6:K7"/>
    <mergeCell ref="B12:E12"/>
    <mergeCell ref="G12:R12"/>
    <mergeCell ref="D15:D16"/>
    <mergeCell ref="K1:R1"/>
    <mergeCell ref="B2:R2"/>
    <mergeCell ref="A4:A5"/>
    <mergeCell ref="B5:E5"/>
    <mergeCell ref="G5:R5"/>
    <mergeCell ref="A6:A12"/>
    <mergeCell ref="B6:B11"/>
    <mergeCell ref="C6:C7"/>
    <mergeCell ref="D6:D7"/>
    <mergeCell ref="E6:E7"/>
    <mergeCell ref="L6:L7"/>
    <mergeCell ref="M6:M7"/>
    <mergeCell ref="N6:N7"/>
    <mergeCell ref="O6:O7"/>
    <mergeCell ref="P6:P7"/>
    <mergeCell ref="Q6:Q7"/>
    <mergeCell ref="R6:R7"/>
    <mergeCell ref="F6:F7"/>
    <mergeCell ref="P28:P29"/>
    <mergeCell ref="Q28:Q29"/>
    <mergeCell ref="R28:R29"/>
    <mergeCell ref="L30:L31"/>
    <mergeCell ref="M30:M31"/>
    <mergeCell ref="N30:N31"/>
    <mergeCell ref="O30:O31"/>
    <mergeCell ref="P30:P31"/>
    <mergeCell ref="Q30:Q31"/>
    <mergeCell ref="R30:R31"/>
    <mergeCell ref="L28:L29"/>
    <mergeCell ref="M28:M29"/>
    <mergeCell ref="N28:N29"/>
    <mergeCell ref="A26:A27"/>
    <mergeCell ref="B27:E27"/>
    <mergeCell ref="G27:R27"/>
    <mergeCell ref="F28:F29"/>
    <mergeCell ref="G28:G29"/>
    <mergeCell ref="J28:J29"/>
    <mergeCell ref="K28:K29"/>
    <mergeCell ref="A20:A21"/>
    <mergeCell ref="B21:E21"/>
    <mergeCell ref="G21:R21"/>
    <mergeCell ref="A22:A25"/>
    <mergeCell ref="B22:B24"/>
    <mergeCell ref="C23:C24"/>
    <mergeCell ref="D23:D24"/>
    <mergeCell ref="E23:E24"/>
    <mergeCell ref="F23:F24"/>
    <mergeCell ref="G23:G24"/>
    <mergeCell ref="J23:J24"/>
    <mergeCell ref="K23:K24"/>
    <mergeCell ref="B25:E25"/>
    <mergeCell ref="A28:A37"/>
    <mergeCell ref="B28:B34"/>
    <mergeCell ref="C28:C29"/>
    <mergeCell ref="D28:D29"/>
    <mergeCell ref="E28:E29"/>
    <mergeCell ref="C34:E34"/>
    <mergeCell ref="C30:C31"/>
    <mergeCell ref="D30:D31"/>
    <mergeCell ref="E30:E31"/>
    <mergeCell ref="B35:B36"/>
    <mergeCell ref="C36:E36"/>
    <mergeCell ref="B37:E37"/>
    <mergeCell ref="G45:G46"/>
    <mergeCell ref="J45:J46"/>
    <mergeCell ref="K45:K46"/>
    <mergeCell ref="B41:E41"/>
    <mergeCell ref="B38:B40"/>
    <mergeCell ref="L42:L43"/>
    <mergeCell ref="M42:M43"/>
    <mergeCell ref="C32:C33"/>
    <mergeCell ref="D32:D33"/>
    <mergeCell ref="E32:E33"/>
    <mergeCell ref="F32:F33"/>
    <mergeCell ref="G32:G33"/>
    <mergeCell ref="J32:J33"/>
    <mergeCell ref="K32:K33"/>
    <mergeCell ref="G36:R36"/>
    <mergeCell ref="G37:R37"/>
    <mergeCell ref="R45:R46"/>
    <mergeCell ref="G34:R34"/>
    <mergeCell ref="L32:L33"/>
    <mergeCell ref="M32:M33"/>
    <mergeCell ref="N32:N33"/>
    <mergeCell ref="O32:O33"/>
    <mergeCell ref="P32:P33"/>
    <mergeCell ref="Q32:Q33"/>
    <mergeCell ref="R42:R43"/>
    <mergeCell ref="R47:R48"/>
    <mergeCell ref="A38:A41"/>
    <mergeCell ref="G41:R41"/>
    <mergeCell ref="A42:A83"/>
    <mergeCell ref="B42:B44"/>
    <mergeCell ref="C42:C43"/>
    <mergeCell ref="D42:D43"/>
    <mergeCell ref="E42:E43"/>
    <mergeCell ref="F42:F43"/>
    <mergeCell ref="G42:G43"/>
    <mergeCell ref="J42:J43"/>
    <mergeCell ref="K42:K43"/>
    <mergeCell ref="C44:E44"/>
    <mergeCell ref="G44:R44"/>
    <mergeCell ref="B45:B73"/>
    <mergeCell ref="C45:C46"/>
    <mergeCell ref="D45:D46"/>
    <mergeCell ref="E45:E46"/>
    <mergeCell ref="L45:L46"/>
    <mergeCell ref="M45:M46"/>
    <mergeCell ref="N45:N46"/>
    <mergeCell ref="C50:C51"/>
    <mergeCell ref="D50:D51"/>
    <mergeCell ref="E50:E51"/>
    <mergeCell ref="P50:P51"/>
    <mergeCell ref="Q50:Q51"/>
    <mergeCell ref="F50:F51"/>
    <mergeCell ref="G50:G51"/>
    <mergeCell ref="J50:J51"/>
    <mergeCell ref="K50:K51"/>
    <mergeCell ref="K47:K48"/>
    <mergeCell ref="C47:C48"/>
    <mergeCell ref="D47:D48"/>
    <mergeCell ref="E47:E48"/>
    <mergeCell ref="F47:F48"/>
    <mergeCell ref="G47:G48"/>
    <mergeCell ref="J47:J48"/>
    <mergeCell ref="C55:C56"/>
    <mergeCell ref="D55:D56"/>
    <mergeCell ref="E55:E56"/>
    <mergeCell ref="F55:F56"/>
    <mergeCell ref="G55:G56"/>
    <mergeCell ref="J55:J56"/>
    <mergeCell ref="K55:K56"/>
    <mergeCell ref="K53:K54"/>
    <mergeCell ref="L53:L54"/>
    <mergeCell ref="C53:C54"/>
    <mergeCell ref="D53:D54"/>
    <mergeCell ref="E53:E54"/>
    <mergeCell ref="F53:F54"/>
    <mergeCell ref="G53:G54"/>
    <mergeCell ref="J53:J54"/>
    <mergeCell ref="C60:C61"/>
    <mergeCell ref="D60:D61"/>
    <mergeCell ref="E60:E61"/>
    <mergeCell ref="F60:F61"/>
    <mergeCell ref="G60:G61"/>
    <mergeCell ref="J60:J61"/>
    <mergeCell ref="K60:K61"/>
    <mergeCell ref="K58:K59"/>
    <mergeCell ref="L58:L59"/>
    <mergeCell ref="C58:C59"/>
    <mergeCell ref="D58:D59"/>
    <mergeCell ref="E58:E59"/>
    <mergeCell ref="F58:F59"/>
    <mergeCell ref="G58:G59"/>
    <mergeCell ref="J58:J59"/>
    <mergeCell ref="L60:L61"/>
    <mergeCell ref="C73:E73"/>
    <mergeCell ref="G73:R73"/>
    <mergeCell ref="B74:B75"/>
    <mergeCell ref="C75:E75"/>
    <mergeCell ref="G75:R75"/>
    <mergeCell ref="B76:B82"/>
    <mergeCell ref="C76:C77"/>
    <mergeCell ref="D76:D77"/>
    <mergeCell ref="E76:E77"/>
    <mergeCell ref="F76:F77"/>
    <mergeCell ref="P76:P77"/>
    <mergeCell ref="Q76:Q77"/>
    <mergeCell ref="R76:R77"/>
    <mergeCell ref="C78:C79"/>
    <mergeCell ref="D78:D79"/>
    <mergeCell ref="E78:E79"/>
    <mergeCell ref="F78:F79"/>
    <mergeCell ref="G78:G79"/>
    <mergeCell ref="J78:J79"/>
    <mergeCell ref="G76:G77"/>
    <mergeCell ref="J76:J77"/>
    <mergeCell ref="K76:K77"/>
    <mergeCell ref="L76:L77"/>
    <mergeCell ref="M76:M77"/>
    <mergeCell ref="O76:O77"/>
    <mergeCell ref="A88:A93"/>
    <mergeCell ref="B88:B92"/>
    <mergeCell ref="B93:E93"/>
    <mergeCell ref="G93:R93"/>
    <mergeCell ref="A94:A95"/>
    <mergeCell ref="B95:E95"/>
    <mergeCell ref="G95:R95"/>
    <mergeCell ref="C82:E82"/>
    <mergeCell ref="G82:R82"/>
    <mergeCell ref="B83:E83"/>
    <mergeCell ref="A84:A87"/>
    <mergeCell ref="B84:B86"/>
    <mergeCell ref="G87:R87"/>
    <mergeCell ref="B87:E87"/>
    <mergeCell ref="N76:N77"/>
    <mergeCell ref="K78:K79"/>
    <mergeCell ref="C80:C81"/>
    <mergeCell ref="D80:D81"/>
    <mergeCell ref="E80:E81"/>
    <mergeCell ref="F80:F81"/>
    <mergeCell ref="G80:G81"/>
    <mergeCell ref="J80:J81"/>
    <mergeCell ref="K80:K81"/>
    <mergeCell ref="A96:A105"/>
    <mergeCell ref="B96:B104"/>
    <mergeCell ref="B105:E105"/>
    <mergeCell ref="G105:R105"/>
    <mergeCell ref="A106:A141"/>
    <mergeCell ref="B106:B140"/>
    <mergeCell ref="E106:E109"/>
    <mergeCell ref="F106:F109"/>
    <mergeCell ref="N111:N112"/>
    <mergeCell ref="O111:O112"/>
    <mergeCell ref="P111:P112"/>
    <mergeCell ref="Q111:Q112"/>
    <mergeCell ref="C114:C116"/>
    <mergeCell ref="D114:D115"/>
    <mergeCell ref="E114:E115"/>
    <mergeCell ref="F114:F115"/>
    <mergeCell ref="G114:G115"/>
    <mergeCell ref="E111:E112"/>
    <mergeCell ref="F111:F112"/>
    <mergeCell ref="G111:G112"/>
    <mergeCell ref="J111:J112"/>
    <mergeCell ref="K111:K112"/>
    <mergeCell ref="L111:L112"/>
    <mergeCell ref="M111:M112"/>
    <mergeCell ref="F117:F118"/>
    <mergeCell ref="G117:G118"/>
    <mergeCell ref="J117:J118"/>
    <mergeCell ref="K117:K118"/>
    <mergeCell ref="J114:J115"/>
    <mergeCell ref="K114:K115"/>
    <mergeCell ref="G106:G109"/>
    <mergeCell ref="J106:J109"/>
    <mergeCell ref="K106:K109"/>
    <mergeCell ref="R117:R118"/>
    <mergeCell ref="C119:C120"/>
    <mergeCell ref="D119:D120"/>
    <mergeCell ref="E119:E120"/>
    <mergeCell ref="F119:F120"/>
    <mergeCell ref="G119:G120"/>
    <mergeCell ref="J119:J120"/>
    <mergeCell ref="K119:K120"/>
    <mergeCell ref="L119:L120"/>
    <mergeCell ref="M119:M120"/>
    <mergeCell ref="L117:L118"/>
    <mergeCell ref="M117:M118"/>
    <mergeCell ref="N117:N118"/>
    <mergeCell ref="O117:O118"/>
    <mergeCell ref="P117:P118"/>
    <mergeCell ref="Q117:Q118"/>
    <mergeCell ref="N119:N120"/>
    <mergeCell ref="O119:O120"/>
    <mergeCell ref="P119:P120"/>
    <mergeCell ref="Q119:Q120"/>
    <mergeCell ref="R119:R120"/>
    <mergeCell ref="C117:C118"/>
    <mergeCell ref="D117:D118"/>
    <mergeCell ref="E117:E118"/>
    <mergeCell ref="F121:F122"/>
    <mergeCell ref="G121:G122"/>
    <mergeCell ref="P121:P122"/>
    <mergeCell ref="L125:L126"/>
    <mergeCell ref="M125:M126"/>
    <mergeCell ref="Q121:Q122"/>
    <mergeCell ref="N125:N126"/>
    <mergeCell ref="O125:O126"/>
    <mergeCell ref="P125:P126"/>
    <mergeCell ref="Q125:Q126"/>
    <mergeCell ref="R121:R122"/>
    <mergeCell ref="C123:C124"/>
    <mergeCell ref="D123:D124"/>
    <mergeCell ref="E123:E124"/>
    <mergeCell ref="F123:F124"/>
    <mergeCell ref="G123:G124"/>
    <mergeCell ref="J123:J124"/>
    <mergeCell ref="K123:K124"/>
    <mergeCell ref="J121:J122"/>
    <mergeCell ref="K121:K122"/>
    <mergeCell ref="L121:L122"/>
    <mergeCell ref="M121:M122"/>
    <mergeCell ref="N121:N122"/>
    <mergeCell ref="O121:O122"/>
    <mergeCell ref="R123:R124"/>
    <mergeCell ref="L123:L124"/>
    <mergeCell ref="M123:M124"/>
    <mergeCell ref="N123:N124"/>
    <mergeCell ref="O123:O124"/>
    <mergeCell ref="P123:P124"/>
    <mergeCell ref="Q123:Q124"/>
    <mergeCell ref="C121:C122"/>
    <mergeCell ref="D121:D122"/>
    <mergeCell ref="E121:E122"/>
    <mergeCell ref="R125:R126"/>
    <mergeCell ref="C127:C128"/>
    <mergeCell ref="D127:D128"/>
    <mergeCell ref="E127:E128"/>
    <mergeCell ref="F127:F128"/>
    <mergeCell ref="G127:G128"/>
    <mergeCell ref="P127:P128"/>
    <mergeCell ref="Q127:Q128"/>
    <mergeCell ref="R127:R128"/>
    <mergeCell ref="L127:L128"/>
    <mergeCell ref="M127:M128"/>
    <mergeCell ref="N127:N128"/>
    <mergeCell ref="O127:O128"/>
    <mergeCell ref="C125:C126"/>
    <mergeCell ref="D125:D126"/>
    <mergeCell ref="E125:E126"/>
    <mergeCell ref="F125:F126"/>
    <mergeCell ref="G125:G126"/>
    <mergeCell ref="J125:J126"/>
    <mergeCell ref="K125:K126"/>
    <mergeCell ref="R131:R132"/>
    <mergeCell ref="C129:C130"/>
    <mergeCell ref="D129:D130"/>
    <mergeCell ref="E129:E130"/>
    <mergeCell ref="F129:F130"/>
    <mergeCell ref="G129:G130"/>
    <mergeCell ref="J129:J130"/>
    <mergeCell ref="K129:K130"/>
    <mergeCell ref="J127:J128"/>
    <mergeCell ref="K127:K128"/>
    <mergeCell ref="L129:L130"/>
    <mergeCell ref="M129:M130"/>
    <mergeCell ref="O129:O130"/>
    <mergeCell ref="P129:P130"/>
    <mergeCell ref="Q129:Q130"/>
    <mergeCell ref="N131:N132"/>
    <mergeCell ref="O131:O132"/>
    <mergeCell ref="P131:P132"/>
    <mergeCell ref="Q131:Q132"/>
    <mergeCell ref="C131:C132"/>
    <mergeCell ref="D131:D132"/>
    <mergeCell ref="E131:E132"/>
    <mergeCell ref="F131:F132"/>
    <mergeCell ref="G131:G132"/>
    <mergeCell ref="J131:J132"/>
    <mergeCell ref="K131:K132"/>
    <mergeCell ref="L131:L132"/>
    <mergeCell ref="M131:M132"/>
    <mergeCell ref="C133:C134"/>
    <mergeCell ref="D133:D134"/>
    <mergeCell ref="E133:E134"/>
    <mergeCell ref="F133:F134"/>
    <mergeCell ref="G133:G134"/>
    <mergeCell ref="R133:R134"/>
    <mergeCell ref="C135:C136"/>
    <mergeCell ref="D135:D136"/>
    <mergeCell ref="E135:E136"/>
    <mergeCell ref="F135:F136"/>
    <mergeCell ref="G135:G136"/>
    <mergeCell ref="J135:J136"/>
    <mergeCell ref="K135:K136"/>
    <mergeCell ref="J133:J134"/>
    <mergeCell ref="K133:K134"/>
    <mergeCell ref="L133:L134"/>
    <mergeCell ref="M133:M134"/>
    <mergeCell ref="N133:N134"/>
    <mergeCell ref="O133:O134"/>
    <mergeCell ref="R135:R136"/>
    <mergeCell ref="L135:L136"/>
    <mergeCell ref="M135:M136"/>
    <mergeCell ref="E147:E148"/>
    <mergeCell ref="F147:F148"/>
    <mergeCell ref="G147:G148"/>
    <mergeCell ref="J139:J140"/>
    <mergeCell ref="K139:K140"/>
    <mergeCell ref="B141:E141"/>
    <mergeCell ref="G141:R141"/>
    <mergeCell ref="N137:N138"/>
    <mergeCell ref="O137:O138"/>
    <mergeCell ref="P137:P138"/>
    <mergeCell ref="Q137:Q138"/>
    <mergeCell ref="R137:R138"/>
    <mergeCell ref="C139:C140"/>
    <mergeCell ref="D139:D140"/>
    <mergeCell ref="E139:E140"/>
    <mergeCell ref="F139:F140"/>
    <mergeCell ref="G139:G140"/>
    <mergeCell ref="C137:C138"/>
    <mergeCell ref="D137:D138"/>
    <mergeCell ref="E137:E138"/>
    <mergeCell ref="F137:F138"/>
    <mergeCell ref="G137:G138"/>
    <mergeCell ref="J137:J138"/>
    <mergeCell ref="K137:K138"/>
    <mergeCell ref="A151:A154"/>
    <mergeCell ref="A155:A159"/>
    <mergeCell ref="P147:P148"/>
    <mergeCell ref="Q147:Q148"/>
    <mergeCell ref="R147:R148"/>
    <mergeCell ref="C149:E149"/>
    <mergeCell ref="B150:E150"/>
    <mergeCell ref="G150:R150"/>
    <mergeCell ref="J147:J148"/>
    <mergeCell ref="K147:K148"/>
    <mergeCell ref="L147:L148"/>
    <mergeCell ref="M147:M148"/>
    <mergeCell ref="N147:N148"/>
    <mergeCell ref="O147:O148"/>
    <mergeCell ref="G159:R159"/>
    <mergeCell ref="A142:A150"/>
    <mergeCell ref="C146:E146"/>
    <mergeCell ref="B142:B146"/>
    <mergeCell ref="B151:B153"/>
    <mergeCell ref="B154:E154"/>
    <mergeCell ref="G146:R146"/>
    <mergeCell ref="B147:B149"/>
    <mergeCell ref="C147:C148"/>
    <mergeCell ref="D147:D148"/>
    <mergeCell ref="A170:E170"/>
    <mergeCell ref="G170:R170"/>
    <mergeCell ref="B164:E164"/>
    <mergeCell ref="A165:A168"/>
    <mergeCell ref="B165:B167"/>
    <mergeCell ref="B168:E168"/>
    <mergeCell ref="G168:R168"/>
    <mergeCell ref="A160:A164"/>
    <mergeCell ref="B160:B163"/>
    <mergeCell ref="C161:C162"/>
    <mergeCell ref="D161:D162"/>
    <mergeCell ref="E161:E162"/>
    <mergeCell ref="F161:F162"/>
    <mergeCell ref="G161:G162"/>
    <mergeCell ref="J161:J162"/>
    <mergeCell ref="K161:K162"/>
    <mergeCell ref="G164:R164"/>
    <mergeCell ref="R50:R51"/>
    <mergeCell ref="L47:L48"/>
    <mergeCell ref="L55:L56"/>
    <mergeCell ref="M55:M56"/>
    <mergeCell ref="N55:N56"/>
    <mergeCell ref="O55:O56"/>
    <mergeCell ref="P55:P56"/>
    <mergeCell ref="Q55:Q56"/>
    <mergeCell ref="R55:R56"/>
    <mergeCell ref="R53:R54"/>
    <mergeCell ref="M53:M54"/>
    <mergeCell ref="N53:N54"/>
    <mergeCell ref="O53:O54"/>
    <mergeCell ref="P53:P54"/>
    <mergeCell ref="Q53:Q54"/>
    <mergeCell ref="M47:M48"/>
    <mergeCell ref="N47:N48"/>
    <mergeCell ref="O47:O48"/>
    <mergeCell ref="P47:P48"/>
    <mergeCell ref="Q47:Q48"/>
    <mergeCell ref="L50:L51"/>
    <mergeCell ref="M50:M51"/>
    <mergeCell ref="N50:N51"/>
    <mergeCell ref="O50:O51"/>
    <mergeCell ref="M60:M61"/>
    <mergeCell ref="N60:N61"/>
    <mergeCell ref="O60:O61"/>
    <mergeCell ref="P60:P61"/>
    <mergeCell ref="Q60:Q61"/>
    <mergeCell ref="R60:R61"/>
    <mergeCell ref="Q58:Q59"/>
    <mergeCell ref="R58:R59"/>
    <mergeCell ref="M58:M59"/>
    <mergeCell ref="N58:N59"/>
    <mergeCell ref="O58:O59"/>
    <mergeCell ref="P58:P59"/>
    <mergeCell ref="R139:R140"/>
    <mergeCell ref="L78:L79"/>
    <mergeCell ref="M78:M79"/>
    <mergeCell ref="N78:N79"/>
    <mergeCell ref="O78:O79"/>
    <mergeCell ref="P78:P79"/>
    <mergeCell ref="Q78:Q79"/>
    <mergeCell ref="R78:R79"/>
    <mergeCell ref="G83:R83"/>
    <mergeCell ref="L106:L109"/>
    <mergeCell ref="M106:M109"/>
    <mergeCell ref="N106:N109"/>
    <mergeCell ref="O106:O109"/>
    <mergeCell ref="P106:P109"/>
    <mergeCell ref="Q106:Q109"/>
    <mergeCell ref="L137:L138"/>
    <mergeCell ref="M137:M138"/>
    <mergeCell ref="N135:N136"/>
    <mergeCell ref="O135:O136"/>
    <mergeCell ref="P135:P136"/>
    <mergeCell ref="Q135:Q136"/>
    <mergeCell ref="N129:N130"/>
    <mergeCell ref="R129:R130"/>
    <mergeCell ref="R114:R116"/>
    <mergeCell ref="G154:R154"/>
    <mergeCell ref="G149:R149"/>
    <mergeCell ref="B155:B158"/>
    <mergeCell ref="B159:E159"/>
    <mergeCell ref="L161:L162"/>
    <mergeCell ref="M161:M162"/>
    <mergeCell ref="N161:N162"/>
    <mergeCell ref="O161:O162"/>
    <mergeCell ref="P161:P162"/>
    <mergeCell ref="Q161:Q162"/>
    <mergeCell ref="R161:R162"/>
    <mergeCell ref="L114:L115"/>
    <mergeCell ref="M114:M115"/>
    <mergeCell ref="N114:N115"/>
    <mergeCell ref="O114:O115"/>
    <mergeCell ref="P114:P115"/>
    <mergeCell ref="Q114:Q115"/>
    <mergeCell ref="L139:L140"/>
    <mergeCell ref="M139:M140"/>
    <mergeCell ref="N139:N140"/>
    <mergeCell ref="O139:O140"/>
    <mergeCell ref="P139:P140"/>
    <mergeCell ref="Q139:Q140"/>
    <mergeCell ref="P133:P134"/>
    <mergeCell ref="Q133:Q134"/>
  </mergeCells>
  <pageMargins left="0.25" right="0.25" top="0.75" bottom="0.75" header="0.3" footer="0.3"/>
  <pageSetup scale="40" fitToHeight="0" orientation="landscape" r:id="rId1"/>
  <headerFooter>
    <oddHeader>&amp;C&amp;"-,Bold"&amp;24
ΥΒΡΙΔΙΚΟΙ ΣΤΑΘΜΟΙ ΣΤΑ ΜΔΝ&amp;R&amp;"-,Bold"&amp;16ΗΜΕΡΟΜΗΝΙΑ ΕΝΗΜΕΡΩΣΗΣ: 08/05/2020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ΥΒΣ-ΚΡΗΤΗΣ</vt:lpstr>
      <vt:lpstr>ΥΒΣ-ΛΟΙΠΩΝ-ΝΗΣΙΩΝ</vt:lpstr>
      <vt:lpstr>'ΥΒΣ-ΚΡΗΤΗΣ'!Print_Area</vt:lpstr>
      <vt:lpstr>'ΥΒΣ-ΛΟΙΠΩΝ-ΝΗΣΙΩΝ'!Print_Area</vt:lpstr>
      <vt:lpstr>'ΥΒΣ-ΚΡΗΤΗΣ'!Print_Titles</vt:lpstr>
      <vt:lpstr>'ΥΒΣ-ΛΟΙΠΩΝ-ΝΗΣΙΩΝ'!Print_Titles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Τασιούλης Ευάγγελος</cp:lastModifiedBy>
  <cp:lastPrinted>2020-07-03T12:30:37Z</cp:lastPrinted>
  <dcterms:created xsi:type="dcterms:W3CDTF">2020-04-27T09:37:00Z</dcterms:created>
  <dcterms:modified xsi:type="dcterms:W3CDTF">2020-11-12T10:18:03Z</dcterms:modified>
</cp:coreProperties>
</file>