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ΣΤΟΙΧΕΙΑ ΑΙΤΗΜΑΤΩΝ\ΑΝΑΡΤΗΣΕΙΣ AITHMATΩΝ\2024-01\"/>
    </mc:Choice>
  </mc:AlternateContent>
  <xr:revisionPtr revIDLastSave="0" documentId="13_ncr:1_{959DCFC1-24A6-46A4-AE1F-46A959972C7C}" xr6:coauthVersionLast="47" xr6:coauthVersionMax="47" xr10:uidLastSave="{00000000-0000-0000-0000-000000000000}"/>
  <bookViews>
    <workbookView xWindow="-120" yWindow="-120" windowWidth="29040" windowHeight="15720" tabRatio="952" firstSheet="5" activeTab="17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<sst xmlns="http://schemas.openxmlformats.org/spreadsheetml/2006/main" count="2793" uniqueCount="544">
  <si>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</si>
  <si>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</si>
  <si>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</si>
  <si>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</si>
  <si>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</si>
  <si>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</si>
  <si>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</si>
  <si>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</si>
  <si>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</si>
  <si>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</si>
  <si>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</si>
  <si>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</si>
  <si>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</si>
  <si>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</si>
  <si>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</si>
  <si>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</si>
  <si>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</si>
  <si>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</si>
  <si>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</si>
  <si>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</si>
  <si>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</si>
  <si>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</si>
  <si>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</si>
  <si>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</si>
  <si>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</si>
  <si>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</si>
  <si>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</si>
  <si>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</si>
  <si>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</si>
  <si>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</si>
  <si>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</si>
  <si>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</si>
  <si>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</si>
  <si>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</si>
  <si>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</si>
  <si>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</si>
  <si>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</si>
  <si>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</si>
  <si>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</si>
  <si>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</si>
  <si>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</si>
  <si>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</si>
  <si>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</si>
  <si>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</si>
  <si>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</si>
  <si>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</si>
  <si>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</si>
  <si>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</si>
  <si>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</si>
  <si>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</si>
  <si>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</si>
  <si>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</si>
  <si>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</si>
  <si>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</si>
  <si>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</si>
  <si>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</si>
  <si>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</si>
  <si>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</si>
  <si>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</si>
  <si>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</si>
  <si>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</si>
  <si>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</si>
  <si>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</si>
  <si>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</si>
  <si>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</si>
  <si>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</si>
  <si>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</si>
  <si>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</si>
  <si>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</si>
  <si>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</si>
  <si>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</si>
  <si>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</si>
  <si>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</si>
  <si>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</si>
  <si>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</si>
  <si>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</si>
  <si>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</si>
  <si>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</si>
  <si>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</si>
  <si>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</si>
  <si>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</si>
  <si>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</si>
  <si>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</si>
  <si>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</si>
  <si>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</si>
  <si>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</si>
  <si>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</si>
  <si>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</si>
  <si>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</si>
  <si>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</si>
  <si>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</si>
  <si>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</si>
  <si>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</si>
  <si>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</si>
  <si>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</si>
  <si>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</si>
  <si>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</si>
  <si>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</si>
  <si>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</si>
  <si>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</si>
  <si>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</si>
  <si>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</si>
  <si>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</si>
  <si>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</si>
  <si>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</si>
  <si>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</si>
  <si>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</si>
  <si>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</si>
  <si>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</si>
  <si>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</si>
  <si>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</si>
  <si>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</si>
  <si>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</si>
  <si>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</si>
  <si>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</si>
  <si>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</si>
  <si>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</si>
  <si>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</si>
  <si>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</si>
  <si>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</si>
  <si>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</si>
  <si>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</si>
  <si>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</si>
  <si>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</si>
  <si>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</si>
  <si>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</si>
  <si>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</si>
  <si>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</si>
  <si>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</si>
  <si>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</si>
  <si>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</si>
  <si>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</si>
  <si>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</si>
  <si>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</si>
  <si>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</si>
  <si>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</si>
  <si>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</si>
  <si>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</si>
  <si>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</si>
  <si>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</si>
  <si>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</si>
  <si>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</si>
  <si>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</si>
  <si>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</si>
  <si>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</si>
  <si>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</si>
  <si>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</si>
  <si>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</si>
  <si>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</si>
  <si>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</si>
  <si>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</si>
  <si>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</si>
  <si>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</si>
  <si>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</si>
  <si>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</si>
  <si>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</si>
  <si>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</si>
  <si>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</si>
  <si>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</si>
  <si>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</si>
  <si>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</si>
  <si>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</si>
  <si>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</si>
  <si>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</si>
  <si>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</si>
  <si>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</si>
  <si>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</si>
  <si>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</si>
  <si>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</si>
  <si>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</si>
  <si>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</si>
  <si>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</si>
  <si>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</si>
  <si>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</si>
  <si>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</si>
  <si>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</si>
  <si>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</si>
  <si>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</si>
  <si>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</si>
  <si>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</si>
  <si>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</si>
  <si>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</si>
  <si>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</si>
  <si>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</si>
  <si>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</si>
  <si>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</si>
  <si>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</si>
  <si>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</si>
  <si>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</si>
  <si>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</si>
  <si>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</si>
  <si>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</si>
  <si>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</si>
  <si>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</si>
  <si>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</si>
  <si>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</si>
  <si>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</si>
  <si>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</si>
  <si>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</si>
  <si>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</si>
  <si>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</si>
  <si>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</si>
  <si>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</si>
  <si>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</si>
  <si>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</si>
  <si>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</si>
  <si>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</si>
  <si>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</si>
  <si>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</si>
  <si>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</si>
  <si>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</si>
  <si>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</si>
  <si>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</si>
  <si>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</si>
  <si>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</si>
  <si>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</si>
  <si>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</si>
  <si>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</si>
  <si>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</si>
  <si>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</si>
  <si>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</si>
  <si>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</si>
  <si>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</si>
  <si>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</si>
  <si>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</si>
  <si>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</si>
  <si>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</si>
  <si>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</si>
  <si>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</si>
  <si>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</si>
  <si>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</si>
  <si>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</si>
  <si>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</si>
  <si>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</si>
  <si>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</si>
  <si>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</si>
  <si>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</si>
  <si>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</si>
  <si>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</si>
  <si>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</si>
  <si>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</si>
  <si>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</si>
  <si>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</si>
  <si>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</si>
  <si>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</si>
  <si>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</si>
  <si>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</si>
  <si>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</si>
  <si>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</si>
  <si>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</si>
  <si>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</si>
  <si>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</si>
  <si>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</si>
  <si>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</si>
  <si>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</si>
  <si>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</si>
  <si>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</si>
  <si>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</si>
  <si>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</si>
  <si>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</si>
  <si>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</si>
  <si>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</si>
  <si>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</si>
  <si>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</si>
  <si>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</si>
  <si>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</si>
  <si>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</si>
  <si>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</si>
  <si>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</si>
  <si>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</si>
  <si>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</si>
  <si>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</si>
  <si>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</si>
  <si>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</si>
  <si>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</si>
  <si>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</si>
  <si>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</si>
  <si>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</si>
  <si>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</si>
  <si>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</si>
  <si>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</si>
  <si>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</si>
  <si>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</si>
  <si>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</si>
  <si>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</si>
  <si>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</si>
  <si>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</si>
  <si>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</si>
  <si>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</si>
  <si>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</si>
  <si>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</si>
  <si>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</si>
  <si>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</si>
  <si>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</si>
  <si>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</si>
  <si>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</si>
  <si>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</si>
  <si>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</si>
  <si>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</si>
  <si>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</si>
  <si>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</si>
  <si>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</si>
  <si>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</si>
  <si>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</si>
  <si>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</si>
  <si>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</si>
  <si>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</si>
  <si>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</si>
  <si>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</si>
  <si>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</si>
  <si>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</si>
  <si>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</si>
  <si>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</si>
  <si>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</si>
  <si>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</si>
  <si>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</si>
  <si>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</si>
  <si>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</si>
  <si>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</si>
  <si>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</si>
  <si>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</si>
  <si>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</si>
  <si>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</si>
  <si>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</si>
  <si>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</si>
  <si>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</si>
  <si>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</si>
  <si>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</si>
  <si>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</si>
  <si>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</si>
  <si>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</si>
  <si>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</si>
  <si>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</si>
  <si>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</si>
  <si>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</si>
  <si>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</si>
  <si>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</si>
  <si>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</si>
  <si>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</si>
  <si>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</si>
  <si>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</si>
  <si>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</si>
  <si>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</si>
  <si>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</si>
  <si>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</si>
  <si>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</si>
  <si>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</si>
  <si>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</si>
  <si>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</si>
  <si>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</si>
  <si>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</si>
  <si>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</si>
  <si>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</si>
  <si>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</si>
  <si>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</si>
  <si>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</si>
  <si>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</si>
  <si>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</si>
  <si>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</si>
  <si>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</si>
  <si>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</si>
  <si>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</si>
  <si>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</si>
  <si>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</si>
  <si>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</si>
  <si>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</si>
  <si>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</si>
  <si>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</si>
  <si>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</si>
  <si>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</si>
  <si>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</si>
  <si>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</si>
  <si>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</si>
  <si>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</si>
  <si>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</si>
  <si>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</si>
  <si>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</si>
  <si>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</si>
  <si>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</si>
  <si>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</si>
  <si>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</si>
  <si>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</si>
  <si>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</si>
  <si>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</si>
  <si>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</si>
  <si>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</si>
  <si>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</si>
  <si>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</si>
  <si>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</si>
  <si>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</si>
  <si>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</si>
  <si>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</si>
  <si>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</si>
  <si>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</si>
  <si>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</si>
  <si>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</si>
  <si>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</si>
  <si>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</si>
  <si>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</si>
  <si>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</si>
  <si>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</si>
  <si>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</si>
  <si>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</si>
  <si>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</si>
  <si>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</si>
  <si>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</si>
  <si>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</si>
  <si>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</si>
  <si>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</si>
  <si>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</si>
  <si>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</si>
  <si>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</si>
  <si>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</si>
  <si>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</si>
  <si>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</si>
  <si>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</si>
  <si>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</si>
  <si>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</si>
  <si>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</si>
  <si>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</si>
  <si>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</si>
  <si>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</si>
  <si>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</si>
  <si>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</si>
  <si>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</si>
  <si>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</si>
  <si>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</si>
  <si>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</si>
  <si>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</si>
  <si>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</si>
  <si>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</si>
  <si>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</si>
  <si>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</si>
  <si>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</si>
  <si>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</si>
  <si>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</si>
  <si>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</si>
  <si>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</si>
  <si>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</si>
  <si>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</si>
  <si>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</si>
  <si>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</si>
  <si>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</si>
  <si>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</si>
  <si>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</si>
  <si>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</si>
  <si>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</si>
  <si>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</si>
  <si>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</si>
  <si>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</si>
  <si>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</si>
  <si>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</si>
  <si>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</si>
  <si>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</si>
  <si>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</si>
  <si>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</si>
  <si>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</si>
  <si>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</si>
  <si>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</si>
  <si>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</si>
  <si>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</si>
  <si>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</si>
  <si>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</si>
  <si>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</si>
  <si>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</si>
  <si>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</si>
  <si>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</si>
  <si>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</si>
  <si>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</si>
  <si>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</si>
  <si>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</si>
  <si>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</si>
  <si>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</si>
  <si>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</si>
  <si>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</si>
  <si>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</si>
  <si>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</si>
  <si>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</si>
  <si>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</si>
  <si>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</si>
  <si>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</si>
  <si>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</si>
  <si>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</si>
  <si>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</si>
  <si>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</si>
  <si>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</si>
  <si>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</si>
  <si>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</si>
  <si>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</si>
  <si>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</si>
  <si>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</si>
  <si>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</si>
  <si>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</si>
  <si>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</si>
  <si>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</si>
  <si>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</si>
  <si>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</si>
  <si>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</si>
  <si>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</si>
  <si>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</si>
  <si>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</si>
  <si>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</si>
  <si>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</si>
  <si>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</si>
  <si>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</si>
  <si>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</si>
  <si>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</si>
  <si>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</si>
  <si>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</si>
  <si>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</si>
  <si>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</si>
  <si>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</si>
  <si>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</si>
  <si>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</si>
  <si>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</si>
  <si>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</si>
  <si>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</si>
  <si>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</si>
  <si>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</si>
  <si>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</si>
  <si>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</si>
  <si>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</si>
  <si>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</si>
  <si>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</si>
  <si>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</si>
  <si>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</si>
  <si>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</si>
  <si>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</si>
  <si>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</si>
  <si>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</si>
  <si>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</si>
  <si>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</si>
  <si>
    <t>ΠΕΡΙΟΧΗ ΚΟΚΚΙΝΟΣ ΚΑΒΟΣ</t>
  </si>
  <si>
    <t>ELPEDISON ΠΑΡΑΓΩΓΗ ΗΛΕΚΤΡΙΚΗΣ ΕΝΕΡΓΕΙΑΣ ΜΟΝΟΠΡΟΣΩΠΗ ΑΝΩΝΥΜΗ ΕΤΑΙΡΕΙΑ ( ELPEDISON Μ.Α.Ε.)</t>
  </si>
  <si>
    <t>11.10.2023</t>
  </si>
  <si>
    <t>04208</t>
  </si>
  <si>
    <t>16.10.2023</t>
  </si>
  <si>
    <t>25.10.2023</t>
  </si>
  <si>
    <t>Ημερομηνία ενημέρωσης: 10/01/2024</t>
  </si>
  <si>
    <t>ΚΑΥΚΑΡΕΣ</t>
  </si>
  <si>
    <t>ΜΑΝΤΑΜΑΔΟΥ</t>
  </si>
  <si>
    <t>04204</t>
  </si>
  <si>
    <t>09.01.2024</t>
  </si>
  <si>
    <t>DIREEN Α.Ε.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</si>
</sst>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workbookViewId="0">
      <selection activeCell="B1" sqref="B1:M1"/>
    </sheetView>
  </sheetViews>
  <sheetFormatPr defaultRowHeight="15" x14ac:dyDescent="0.25"/>
  <cols>
    <col min="3" max="3" width="30.7109375" bestFit="1" customWidth="1"/>
    <col min="4" max="4" width="17.140625" customWidth="1"/>
    <col min="5" max="5" width="17.42578125" customWidth="1"/>
    <col min="6" max="7" width="17.140625" customWidth="1"/>
    <col min="8" max="8" width="26" customWidth="1"/>
    <col min="9" max="10" width="18" customWidth="1"/>
    <col min="11" max="11" width="15.5703125" customWidth="1"/>
    <col min="12" max="12" width="18.42578125" customWidth="1"/>
    <col min="13" max="13" width="14.140625" customWidth="1"/>
  </cols>
  <sheetData>
    <row r="1" spans="2:13" ht="15.75" x14ac:dyDescent="0.25">
      <c r="B1" s="29" t="s">
        <v>538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5.75" x14ac:dyDescent="0.25">
      <c r="B2" s="30" t="s">
        <v>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35" x14ac:dyDescent="0.25">
      <c r="B3" s="8" t="s">
        <v>0</v>
      </c>
      <c r="C3" s="8" t="s">
        <v>18</v>
      </c>
      <c r="D3" s="8" t="s">
        <v>482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25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25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25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25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1</v>
      </c>
      <c r="M7" s="19">
        <f>'ΣΥΓΚΕΝΤΡΩΤΙΚΟΣ ΠΙΝΑΚΑΣ'!F7</f>
        <v>0.16</v>
      </c>
    </row>
    <row r="8" spans="2:13" x14ac:dyDescent="0.25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25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25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25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25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1</v>
      </c>
      <c r="M12" s="19">
        <f>'ΣΥΓΚΕΝΤΡΩΤΙΚΟΣ ΠΙΝΑΚΑΣ'!F12</f>
        <v>7.0000000000000007E-2</v>
      </c>
    </row>
    <row r="13" spans="2:13" x14ac:dyDescent="0.25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25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25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25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25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25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1</v>
      </c>
      <c r="K18" s="19">
        <f>'ΣΥΓΚΕΝΤΡΩΤΙΚΟΣ ΠΙΝΑΚΑΣ'!H18</f>
        <v>1</v>
      </c>
      <c r="L18" s="18">
        <f>'ΣΥΓΚΕΝΤΡΩΤΙΚΟΣ ΠΙΝΑΚΑΣ'!E18</f>
        <v>27</v>
      </c>
      <c r="M18" s="19">
        <f>'ΣΥΓΚΕΝΤΡΩΤΙΚΟΣ ΠΙΝΑΚΑΣ'!F18</f>
        <v>10.950000000000005</v>
      </c>
    </row>
    <row r="19" spans="2:13" x14ac:dyDescent="0.25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25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25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25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25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25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0</v>
      </c>
      <c r="M24" s="19">
        <f>'ΣΥΓΚΕΝΤΡΩΤΙΚΟΣ ΠΙΝΑΚΑΣ'!F24</f>
        <v>0</v>
      </c>
    </row>
    <row r="25" spans="2:13" x14ac:dyDescent="0.25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4</v>
      </c>
      <c r="K25" s="19">
        <f>'ΣΥΓΚΕΝΤΡΩΤΙΚΟΣ ΠΙΝΑΚΑΣ'!H25</f>
        <v>1.7000000000000002</v>
      </c>
      <c r="L25" s="18">
        <f>'ΣΥΓΚΕΝΤΡΩΤΙΚΟΣ ΠΙΝΑΚΑΣ'!E25</f>
        <v>0</v>
      </c>
      <c r="M25" s="19">
        <f>'ΣΥΓΚΕΝΤΡΩΤΙΚΟΣ ΠΙΝΑΚΑΣ'!F25</f>
        <v>0</v>
      </c>
    </row>
    <row r="26" spans="2:13" x14ac:dyDescent="0.25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25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25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0</v>
      </c>
      <c r="M28" s="19">
        <f>'ΣΥΓΚΕΝΤΡΩΤΙΚΟΣ ΠΙΝΑΚΑΣ'!F28</f>
        <v>0</v>
      </c>
    </row>
    <row r="29" spans="2:13" x14ac:dyDescent="0.25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25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25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25">
      <c r="B33" s="31" t="s">
        <v>491</v>
      </c>
      <c r="C33" s="31"/>
      <c r="D33" s="31"/>
      <c r="E33" s="31"/>
      <c r="F33" s="31"/>
      <c r="G33" s="31"/>
      <c r="H33" s="31"/>
      <c r="I33" s="31"/>
      <c r="J33" s="6"/>
    </row>
    <row r="34" spans="2:10" ht="15" customHeight="1" x14ac:dyDescent="0.25">
      <c r="B34" s="31" t="s">
        <v>492</v>
      </c>
      <c r="C34" s="31"/>
      <c r="D34" s="31"/>
      <c r="E34" s="31"/>
      <c r="F34" s="31"/>
      <c r="G34" s="31"/>
      <c r="H34" s="31"/>
      <c r="I34" s="31"/>
    </row>
    <row r="35" spans="2:10" x14ac:dyDescent="0.25">
      <c r="B35" s="32" t="s">
        <v>485</v>
      </c>
      <c r="C35" s="32"/>
      <c r="D35" s="32"/>
      <c r="E35" s="32"/>
      <c r="F35" s="32"/>
      <c r="G35" s="32"/>
      <c r="H35" s="32"/>
      <c r="I35" s="32"/>
    </row>
    <row r="36" spans="2:10" x14ac:dyDescent="0.25">
      <c r="B36" s="32" t="s">
        <v>486</v>
      </c>
      <c r="C36" s="32"/>
      <c r="D36" s="32"/>
      <c r="E36" s="32"/>
      <c r="F36" s="32"/>
      <c r="G36" s="32"/>
      <c r="H36" s="32"/>
      <c r="I36" s="32"/>
    </row>
    <row r="37" spans="2:10" x14ac:dyDescent="0.25">
      <c r="B37" s="32" t="s">
        <v>487</v>
      </c>
      <c r="C37" s="32"/>
      <c r="D37" s="32"/>
      <c r="E37" s="32"/>
      <c r="F37" s="32"/>
      <c r="G37" s="32"/>
      <c r="H37" s="32"/>
      <c r="I37" s="32"/>
    </row>
    <row r="38" spans="2:10" x14ac:dyDescent="0.25">
      <c r="B38" s="31" t="s">
        <v>488</v>
      </c>
      <c r="C38" s="31"/>
      <c r="D38" s="31"/>
      <c r="E38" s="31"/>
      <c r="F38" s="31"/>
      <c r="G38" s="31"/>
      <c r="H38" s="31"/>
      <c r="I38" s="31"/>
    </row>
    <row r="39" spans="2:10" x14ac:dyDescent="0.25">
      <c r="B39" s="31"/>
      <c r="C39" s="31"/>
      <c r="D39" s="31"/>
      <c r="E39" s="31"/>
      <c r="F39" s="31"/>
      <c r="G39" s="31"/>
      <c r="H39" s="31"/>
      <c r="I39" s="31"/>
    </row>
    <row r="40" spans="2:10" x14ac:dyDescent="0.25">
      <c r="B40" s="31" t="s">
        <v>489</v>
      </c>
      <c r="C40" s="31"/>
      <c r="D40" s="31"/>
      <c r="E40" s="31"/>
      <c r="F40" s="31"/>
      <c r="G40" s="31"/>
      <c r="H40" s="31"/>
      <c r="I40" s="31"/>
    </row>
    <row r="41" spans="2:10" x14ac:dyDescent="0.25">
      <c r="B41" s="31"/>
      <c r="C41" s="31"/>
      <c r="D41" s="31"/>
      <c r="E41" s="31"/>
      <c r="F41" s="31"/>
      <c r="G41" s="31"/>
      <c r="H41" s="31"/>
      <c r="I41" s="31"/>
    </row>
    <row r="42" spans="2:10" x14ac:dyDescent="0.25">
      <c r="B42" s="31"/>
      <c r="C42" s="31"/>
      <c r="D42" s="31"/>
      <c r="E42" s="31"/>
      <c r="F42" s="31"/>
      <c r="G42" s="31"/>
      <c r="H42" s="31"/>
      <c r="I42" s="31"/>
    </row>
    <row r="43" spans="2:10" x14ac:dyDescent="0.25">
      <c r="B43" s="31" t="s">
        <v>490</v>
      </c>
      <c r="C43" s="31"/>
      <c r="D43" s="31"/>
      <c r="E43" s="31"/>
      <c r="F43" s="31"/>
      <c r="G43" s="31"/>
      <c r="H43" s="31"/>
      <c r="I43" s="31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25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25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2" x14ac:dyDescent="0.25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0" x14ac:dyDescent="0.25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75" x14ac:dyDescent="0.25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503</v>
      </c>
      <c r="I3" s="9">
        <v>3.75</v>
      </c>
      <c r="J3" s="9">
        <v>7.5</v>
      </c>
      <c r="K3" s="9" t="s">
        <v>88</v>
      </c>
      <c r="L3" s="13" t="s">
        <v>504</v>
      </c>
      <c r="M3" s="12" t="s">
        <v>171</v>
      </c>
      <c r="N3" s="12" t="s">
        <v>505</v>
      </c>
      <c r="O3" s="9" t="s">
        <v>159</v>
      </c>
      <c r="P3" s="9" t="s">
        <v>159</v>
      </c>
      <c r="Q3" s="12" t="s">
        <v>506</v>
      </c>
      <c r="R3" s="9" t="s">
        <v>503</v>
      </c>
      <c r="S3" s="9"/>
      <c r="T3" s="9" t="s">
        <v>102</v>
      </c>
      <c r="U3" s="9" t="s">
        <v>503</v>
      </c>
      <c r="V3" s="9"/>
      <c r="W3" s="9"/>
      <c r="X3" s="9"/>
      <c r="Y3" s="9"/>
      <c r="Z3" s="9" t="s">
        <v>503</v>
      </c>
      <c r="AA3" s="9" t="s">
        <v>503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2"/>
  <sheetViews>
    <sheetView topLeftCell="K1" zoomScale="70" zoomScaleNormal="70" workbookViewId="0">
      <pane ySplit="1" topLeftCell="A13" activePane="bottomLeft" state="frozen"/>
      <selection pane="bottomLeft" activeCell="A16" sqref="A16:XFD16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5" customHeight="1" x14ac:dyDescent="0.25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5" customHeight="1" x14ac:dyDescent="0.25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5" customHeight="1" x14ac:dyDescent="0.25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5" customHeight="1" x14ac:dyDescent="0.25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5" customHeight="1" x14ac:dyDescent="0.25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5" customHeight="1" x14ac:dyDescent="0.25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5" customHeight="1" x14ac:dyDescent="0.25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5" customHeight="1" x14ac:dyDescent="0.25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5" customHeight="1" x14ac:dyDescent="0.25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5" customHeight="1" x14ac:dyDescent="0.25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5" customHeight="1" x14ac:dyDescent="0.25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102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5" x14ac:dyDescent="0.25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60" x14ac:dyDescent="0.25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60" x14ac:dyDescent="0.25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5" x14ac:dyDescent="0.25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60" x14ac:dyDescent="0.25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60" x14ac:dyDescent="0.25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60" x14ac:dyDescent="0.25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60" x14ac:dyDescent="0.25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60" x14ac:dyDescent="0.25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90" x14ac:dyDescent="0.25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90" x14ac:dyDescent="0.25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90" x14ac:dyDescent="0.25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90" x14ac:dyDescent="0.25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90" x14ac:dyDescent="0.25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90" x14ac:dyDescent="0.25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105" x14ac:dyDescent="0.25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105" x14ac:dyDescent="0.25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105" x14ac:dyDescent="0.25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105" x14ac:dyDescent="0.25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60" x14ac:dyDescent="0.25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496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494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60" x14ac:dyDescent="0.25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497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494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60" x14ac:dyDescent="0.25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498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60" x14ac:dyDescent="0.25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499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60" x14ac:dyDescent="0.25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500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494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60" x14ac:dyDescent="0.25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501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60" x14ac:dyDescent="0.25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502</v>
      </c>
      <c r="M42" s="12" t="s">
        <v>171</v>
      </c>
      <c r="N42" s="12" t="s">
        <v>495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tabSelected="1" zoomScale="80" zoomScaleNormal="80" workbookViewId="0">
      <pane ySplit="1" topLeftCell="A2" activePane="bottomLeft" state="frozen"/>
      <selection activeCell="R1" sqref="R1"/>
      <selection pane="bottomLeft" activeCell="H11" sqref="H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5" customWidth="1"/>
    <col min="16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5" x14ac:dyDescent="0.25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60" x14ac:dyDescent="0.25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507</v>
      </c>
      <c r="G5" s="9">
        <v>322044</v>
      </c>
      <c r="H5" s="9" t="s">
        <v>503</v>
      </c>
      <c r="I5" s="9">
        <v>3</v>
      </c>
      <c r="J5" s="9">
        <v>6</v>
      </c>
      <c r="K5" s="9" t="s">
        <v>88</v>
      </c>
      <c r="L5" s="13" t="s">
        <v>508</v>
      </c>
      <c r="M5" s="12" t="s">
        <v>171</v>
      </c>
      <c r="N5" s="12" t="s">
        <v>509</v>
      </c>
      <c r="O5" s="12" t="s">
        <v>510</v>
      </c>
      <c r="P5" s="12" t="s">
        <v>166</v>
      </c>
      <c r="Q5" s="9" t="s">
        <v>166</v>
      </c>
      <c r="R5" s="9" t="s">
        <v>503</v>
      </c>
      <c r="S5" s="9"/>
      <c r="T5" s="9" t="s">
        <v>102</v>
      </c>
      <c r="U5" s="9" t="s">
        <v>503</v>
      </c>
      <c r="V5" s="9"/>
      <c r="W5" s="9"/>
      <c r="X5" s="9"/>
      <c r="Y5" s="9"/>
      <c r="Z5" s="9" t="s">
        <v>503</v>
      </c>
      <c r="AA5" s="9" t="s">
        <v>503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6" spans="1:40" ht="60" x14ac:dyDescent="0.25">
      <c r="A6" s="9">
        <v>5</v>
      </c>
      <c r="B6" s="12" t="s">
        <v>393</v>
      </c>
      <c r="C6" s="9" t="s">
        <v>166</v>
      </c>
      <c r="D6" s="9" t="s">
        <v>167</v>
      </c>
      <c r="E6" s="12" t="s">
        <v>95</v>
      </c>
      <c r="F6" s="12" t="s">
        <v>543</v>
      </c>
      <c r="G6" s="9">
        <v>2782</v>
      </c>
      <c r="H6" s="9" t="s">
        <v>542</v>
      </c>
      <c r="I6" s="9">
        <v>3</v>
      </c>
      <c r="J6" s="9">
        <v>6</v>
      </c>
      <c r="K6" s="9" t="s">
        <v>88</v>
      </c>
      <c r="L6" s="13" t="s">
        <v>541</v>
      </c>
      <c r="M6" s="12" t="s">
        <v>171</v>
      </c>
      <c r="N6" s="12" t="s">
        <v>539</v>
      </c>
      <c r="O6" s="12" t="s">
        <v>540</v>
      </c>
      <c r="P6" s="12" t="s">
        <v>166</v>
      </c>
      <c r="Q6" s="9" t="s">
        <v>166</v>
      </c>
      <c r="R6" s="28">
        <v>45301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5" customHeight="1" x14ac:dyDescent="0.25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25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topLeftCell="A3" zoomScale="90" zoomScaleNormal="90" workbookViewId="0">
      <selection activeCell="A25" sqref="A25:XFD25"/>
    </sheetView>
  </sheetViews>
  <sheetFormatPr defaultRowHeight="15" x14ac:dyDescent="0.25"/>
  <cols>
    <col min="1" max="1" width="4.5703125" bestFit="1" customWidth="1"/>
    <col min="2" max="2" width="29.5703125" customWidth="1"/>
    <col min="3" max="3" width="19.85546875" customWidth="1"/>
    <col min="4" max="4" width="17.85546875" customWidth="1"/>
    <col min="5" max="18" width="16.7109375" customWidth="1"/>
  </cols>
  <sheetData>
    <row r="1" spans="1:18" x14ac:dyDescent="0.25">
      <c r="A1" s="33" t="s">
        <v>340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05" x14ac:dyDescent="0.25">
      <c r="A3" s="8" t="s">
        <v>345</v>
      </c>
      <c r="B3" s="8" t="s">
        <v>18</v>
      </c>
      <c r="C3" s="8" t="s">
        <v>482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25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25">
      <c r="A5" s="9">
        <v>2</v>
      </c>
      <c r="B5" s="23" t="s">
        <v>34</v>
      </c>
      <c r="C5" s="11" t="s">
        <v>477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25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25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1</v>
      </c>
      <c r="F7" s="11">
        <f>SUMIFS('ΗΣ ΑΝΑΦΗΣ'!$I$2:$I$100,'ΗΣ ΑΝΑΦΗΣ'!$T$2:$T$100,"ΕΛΛΙΠΗΣ",'ΗΣ ΑΝΑΦΗΣ'!$B$2:$B$100,"&lt;&gt;"&amp;"ΑΚΥΡΩΣΗ")</f>
        <v>0.16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25">
      <c r="A8" s="9">
        <v>5</v>
      </c>
      <c r="B8" s="23" t="s">
        <v>37</v>
      </c>
      <c r="C8" s="11" t="s">
        <v>483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25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25">
      <c r="A10" s="9">
        <v>7</v>
      </c>
      <c r="B10" s="23" t="s">
        <v>39</v>
      </c>
      <c r="C10" s="11" t="s">
        <v>478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25">
      <c r="A11" s="9">
        <v>8</v>
      </c>
      <c r="B11" s="23" t="s">
        <v>40</v>
      </c>
      <c r="C11" s="11" t="s">
        <v>479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25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1</v>
      </c>
      <c r="F12" s="11">
        <f>SUMIFS('ΗΣ ΔΟΝΟΥΣΑΣ'!$I$2:$I$100,'ΗΣ ΔΟΝΟΥΣΑΣ'!$T$2:$T$100,"ΕΛΛΙΠΗΣ",'ΗΣ ΔΟΝΟΥΣΑΣ'!$B$2:$B$100,"&lt;&gt;"&amp;"ΑΚΥΡΩΣΗ")</f>
        <v>7.0000000000000007E-2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25">
      <c r="A13" s="9">
        <v>10</v>
      </c>
      <c r="B13" s="23" t="s">
        <v>42</v>
      </c>
      <c r="C13" s="11" t="s">
        <v>479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25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25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25">
      <c r="A16" s="9">
        <v>13</v>
      </c>
      <c r="B16" s="23" t="s">
        <v>45</v>
      </c>
      <c r="C16" s="15" t="s">
        <v>484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25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25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27</v>
      </c>
      <c r="F18" s="11">
        <f>SUMIFS('ΗΣ KΩ ΚΑΛΥΜΝΟΥ'!$I$2:$I$102,'ΗΣ KΩ ΚΑΛΥΜΝΟΥ'!$T$2:$T$102,"ΕΛΛΙΠΗΣ",'ΗΣ KΩ ΚΑΛΥΜΝΟΥ'!$B$2:$B$102,"&lt;&gt;"&amp;"ΑΚΥΡΩΣΗ")</f>
        <v>10.950000000000005</v>
      </c>
      <c r="G18" s="10">
        <f>COUNTIFS('ΗΣ KΩ ΚΑΛΥΜΝΟΥ'!$T$2:$T$102,"ΠΛΗΡΗΣ",'ΗΣ KΩ ΚΑΛΥΜΝΟΥ'!$B$2:$B$102,"ΑΙΤΗΜΑ ΓΙΑ ΟΠΣ")</f>
        <v>1</v>
      </c>
      <c r="H18" s="15">
        <f>SUMIFS('ΗΣ KΩ ΚΑΛΥΜΝΟΥ'!$I$2:$I$102,'ΗΣ KΩ ΚΑΛΥΜΝΟΥ'!$T$2:$T$102,"ΠΛΗΡΗΣ",'ΗΣ KΩ ΚΑΛΥΜΝΟΥ'!$B$2:$B$102,"ΑΙΤΗΜΑ ΓΙΑ ΟΠΣ")</f>
        <v>1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25">
      <c r="A19" s="9">
        <v>16</v>
      </c>
      <c r="B19" s="23" t="s">
        <v>48</v>
      </c>
      <c r="C19" s="11" t="s">
        <v>480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25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25">
      <c r="A21" s="9">
        <v>18</v>
      </c>
      <c r="B21" s="23" t="s">
        <v>50</v>
      </c>
      <c r="C21" s="11" t="s">
        <v>479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25">
      <c r="A22" s="9">
        <v>19</v>
      </c>
      <c r="B22" s="23" t="s">
        <v>51</v>
      </c>
      <c r="C22" s="11" t="s">
        <v>481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25">
      <c r="A23" s="9">
        <v>20</v>
      </c>
      <c r="B23" s="23" t="s">
        <v>52</v>
      </c>
      <c r="C23" s="11" t="s">
        <v>479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25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0</v>
      </c>
      <c r="F24" s="11">
        <f>SUMIFS('ΗΣ ΣΑΜΟΥ'!$I$2:$I$100,'ΗΣ ΣΑΜΟΥ'!$T$2:$T$100,"ΕΛΛΙΠΗΣ",'ΗΣ ΣΑΜΟΥ'!$B$2:$B$100,"&lt;&gt;"&amp;"ΑΚΥΡΩΣΗ")</f>
        <v>0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25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0</v>
      </c>
      <c r="F25" s="11">
        <f>SUMIFS('ΗΣ ΠΑΤΜΟΥ'!$I$2:$I$100,'ΗΣ ΠΑΤΜΟΥ'!$T$2:$T$100,"ΕΛΛΙΠΗΣ",'ΗΣ ΠΑΤΜΟΥ'!$B$2:$B$100,"&lt;&gt;"&amp;"ΑΚΥΡΩΣΗ")</f>
        <v>0</v>
      </c>
      <c r="G25" s="10">
        <f>COUNTIFS('ΗΣ ΠΑΤΜΟΥ'!$T$2:$T$100,"ΠΛΗΡΗΣ",'ΗΣ ΠΑΤΜΟΥ'!$B$2:$B$100,"ΑΙΤΗΜΑ ΓΙΑ ΟΠΣ")</f>
        <v>4</v>
      </c>
      <c r="H25" s="11">
        <f>SUMIFS('ΗΣ ΠΑΤΜΟΥ'!$I$2:$I$100,'ΗΣ ΠΑΤΜΟΥ'!$T$2:$T$100,"ΠΛΗΡΗΣ",'ΗΣ ΠΑΤΜΟΥ'!$B$2:$B$100,"ΑΙΤΗΜΑ ΓΙΑ ΟΠΣ")</f>
        <v>1.7000000000000002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25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25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25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0</v>
      </c>
      <c r="F28" s="11">
        <f>SUMIFS('ΗΣ ΣΚΥΡΟΥ'!$I$2:$I$100,'ΗΣ ΣΚΥΡΟΥ'!$T$2:$T$100,"ΕΛΛΙΠΗΣ",'ΗΣ ΣΚΥΡΟΥ'!$B$2:$B$100,"&lt;&gt;"&amp;"ΑΚΥΡΩΣΗ")</f>
        <v>0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25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25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25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25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25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25">
      <c r="A34" s="31" t="s">
        <v>491</v>
      </c>
      <c r="B34" s="31"/>
      <c r="C34" s="31"/>
      <c r="D34" s="31"/>
      <c r="E34" s="31"/>
      <c r="F34" s="31"/>
      <c r="G34" s="31"/>
      <c r="H34" s="31"/>
      <c r="I34" s="6"/>
    </row>
    <row r="35" spans="1:18" x14ac:dyDescent="0.25">
      <c r="A35" s="31" t="s">
        <v>492</v>
      </c>
      <c r="B35" s="31"/>
      <c r="C35" s="31"/>
      <c r="D35" s="31"/>
      <c r="E35" s="31"/>
      <c r="F35" s="31"/>
      <c r="G35" s="31"/>
      <c r="H35" s="31"/>
      <c r="I35" s="6"/>
    </row>
    <row r="36" spans="1:18" x14ac:dyDescent="0.25">
      <c r="A36" s="32" t="s">
        <v>485</v>
      </c>
      <c r="B36" s="32"/>
      <c r="C36" s="32"/>
      <c r="D36" s="32"/>
      <c r="E36" s="32"/>
      <c r="F36" s="32"/>
      <c r="G36" s="32"/>
      <c r="H36" s="32"/>
      <c r="I36" s="6"/>
    </row>
    <row r="37" spans="1:18" x14ac:dyDescent="0.25">
      <c r="A37" s="32" t="s">
        <v>486</v>
      </c>
      <c r="B37" s="32"/>
      <c r="C37" s="32"/>
      <c r="D37" s="32"/>
      <c r="E37" s="32"/>
      <c r="F37" s="32"/>
      <c r="G37" s="32"/>
      <c r="H37" s="32"/>
    </row>
    <row r="38" spans="1:18" x14ac:dyDescent="0.25">
      <c r="A38" s="32" t="s">
        <v>487</v>
      </c>
      <c r="B38" s="32"/>
      <c r="C38" s="32"/>
      <c r="D38" s="32"/>
      <c r="E38" s="32"/>
      <c r="F38" s="32"/>
      <c r="G38" s="32"/>
      <c r="H38" s="32"/>
    </row>
    <row r="39" spans="1:18" x14ac:dyDescent="0.25">
      <c r="A39" s="31" t="s">
        <v>488</v>
      </c>
      <c r="B39" s="31"/>
      <c r="C39" s="31"/>
      <c r="D39" s="31"/>
      <c r="E39" s="31"/>
      <c r="F39" s="31"/>
      <c r="G39" s="31"/>
      <c r="H39" s="31"/>
    </row>
    <row r="40" spans="1:18" x14ac:dyDescent="0.25">
      <c r="A40" s="31"/>
      <c r="B40" s="31"/>
      <c r="C40" s="31"/>
      <c r="D40" s="31"/>
      <c r="E40" s="31"/>
      <c r="F40" s="31"/>
      <c r="G40" s="31"/>
      <c r="H40" s="31"/>
    </row>
    <row r="41" spans="1:18" ht="15" customHeight="1" x14ac:dyDescent="0.25">
      <c r="A41" s="31" t="s">
        <v>489</v>
      </c>
      <c r="B41" s="31"/>
      <c r="C41" s="31"/>
      <c r="D41" s="31"/>
      <c r="E41" s="31"/>
      <c r="F41" s="31"/>
      <c r="G41" s="31"/>
      <c r="H41" s="31"/>
    </row>
    <row r="42" spans="1:18" x14ac:dyDescent="0.25">
      <c r="A42" s="31"/>
      <c r="B42" s="31"/>
      <c r="C42" s="31"/>
      <c r="D42" s="31"/>
      <c r="E42" s="31"/>
      <c r="F42" s="31"/>
      <c r="G42" s="31"/>
      <c r="H42" s="31"/>
    </row>
    <row r="43" spans="1:18" x14ac:dyDescent="0.25">
      <c r="A43" s="31"/>
      <c r="B43" s="31"/>
      <c r="C43" s="31"/>
      <c r="D43" s="31"/>
      <c r="E43" s="31"/>
      <c r="F43" s="31"/>
      <c r="G43" s="31"/>
      <c r="H43" s="31"/>
    </row>
    <row r="44" spans="1:18" ht="31.5" customHeight="1" x14ac:dyDescent="0.25">
      <c r="A44" s="31" t="s">
        <v>490</v>
      </c>
      <c r="B44" s="31"/>
      <c r="C44" s="31"/>
      <c r="D44" s="31"/>
      <c r="E44" s="31"/>
      <c r="F44" s="31"/>
      <c r="G44" s="31"/>
      <c r="H44" s="31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25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T14" sqref="T1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25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zoomScale="60" zoomScaleNormal="60" workbookViewId="0">
      <pane ySplit="1" topLeftCell="A2" activePane="bottomLeft" state="frozen"/>
      <selection activeCell="R1" sqref="R1"/>
      <selection pane="bottomLeft" activeCell="Z12" sqref="Z1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4.570312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5" customHeight="1" x14ac:dyDescent="0.25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9" spans="1:40" ht="75" x14ac:dyDescent="0.25">
      <c r="A9" s="9">
        <v>8</v>
      </c>
      <c r="B9" s="12" t="s">
        <v>393</v>
      </c>
      <c r="C9" s="9" t="s">
        <v>130</v>
      </c>
      <c r="D9" s="9" t="s">
        <v>29</v>
      </c>
      <c r="E9" s="12" t="s">
        <v>95</v>
      </c>
      <c r="F9" s="12" t="s">
        <v>533</v>
      </c>
      <c r="G9" s="9">
        <v>378082</v>
      </c>
      <c r="H9" s="9" t="s">
        <v>534</v>
      </c>
      <c r="I9" s="9">
        <v>0.5</v>
      </c>
      <c r="J9" s="9">
        <v>1.25</v>
      </c>
      <c r="K9" s="9" t="s">
        <v>88</v>
      </c>
      <c r="L9" s="13" t="s">
        <v>535</v>
      </c>
      <c r="M9" s="12" t="s">
        <v>171</v>
      </c>
      <c r="N9" s="12" t="s">
        <v>532</v>
      </c>
      <c r="O9" s="12" t="s">
        <v>130</v>
      </c>
      <c r="P9" s="12" t="s">
        <v>130</v>
      </c>
      <c r="Q9" s="9" t="s">
        <v>118</v>
      </c>
      <c r="R9" s="9" t="s">
        <v>536</v>
      </c>
      <c r="S9" s="9"/>
      <c r="T9" s="9" t="s">
        <v>102</v>
      </c>
      <c r="U9" s="9"/>
      <c r="V9" s="9" t="s">
        <v>537</v>
      </c>
      <c r="W9" s="9"/>
      <c r="X9" s="9"/>
      <c r="Y9" s="9"/>
      <c r="Z9" s="9" t="s">
        <v>534</v>
      </c>
      <c r="AA9" s="9" t="s">
        <v>534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25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3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25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25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25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25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25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0" x14ac:dyDescent="0.25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60" x14ac:dyDescent="0.25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60" x14ac:dyDescent="0.25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25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493</v>
      </c>
      <c r="AA10" s="12" t="s">
        <v>493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60" x14ac:dyDescent="0.25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493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60" x14ac:dyDescent="0.25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493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90" x14ac:dyDescent="0.25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493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90" x14ac:dyDescent="0.25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493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2" max="2" width="17.28515625" customWidth="1"/>
    <col min="3" max="3" width="15.140625" customWidth="1"/>
    <col min="4" max="4" width="1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3.5703125" customWidth="1"/>
    <col min="18" max="18" width="14.5703125" customWidth="1"/>
    <col min="19" max="19" width="16" customWidth="1"/>
    <col min="20" max="20" width="15.42578125" customWidth="1"/>
    <col min="21" max="21" width="17.5703125" customWidth="1"/>
    <col min="22" max="22" width="17.140625" customWidth="1"/>
    <col min="23" max="23" width="17.7109375" customWidth="1"/>
    <col min="24" max="24" width="13.140625" customWidth="1"/>
    <col min="25" max="25" width="12.42578125" customWidth="1"/>
    <col min="26" max="26" width="11.28515625" customWidth="1"/>
    <col min="27" max="27" width="15.5703125" customWidth="1"/>
    <col min="28" max="28" width="10.28515625" customWidth="1"/>
    <col min="29" max="29" width="13.5703125" customWidth="1"/>
    <col min="30" max="30" width="14.7109375" customWidth="1"/>
    <col min="31" max="31" width="15.28515625" customWidth="1"/>
    <col min="32" max="32" width="17.140625" customWidth="1"/>
    <col min="33" max="33" width="17.28515625" customWidth="1"/>
    <col min="35" max="35" width="14.5703125" customWidth="1"/>
    <col min="36" max="36" width="11.7109375" customWidth="1"/>
    <col min="37" max="37" width="15.28515625" customWidth="1"/>
  </cols>
  <sheetData>
    <row r="1" spans="1:39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75" x14ac:dyDescent="0.25">
      <c r="A2" s="9">
        <v>1</v>
      </c>
      <c r="B2" s="12" t="s">
        <v>521</v>
      </c>
      <c r="C2" s="12" t="s">
        <v>511</v>
      </c>
      <c r="D2" s="12" t="s">
        <v>511</v>
      </c>
      <c r="E2" s="12" t="s">
        <v>361</v>
      </c>
      <c r="F2" s="12" t="s">
        <v>514</v>
      </c>
      <c r="G2" s="9">
        <v>2851</v>
      </c>
      <c r="H2" s="9" t="s">
        <v>513</v>
      </c>
      <c r="I2" s="9">
        <v>1</v>
      </c>
      <c r="J2" s="9">
        <v>1.1268</v>
      </c>
      <c r="K2" s="9" t="s">
        <v>88</v>
      </c>
      <c r="L2" s="13" t="s">
        <v>512</v>
      </c>
      <c r="M2" s="12" t="s">
        <v>171</v>
      </c>
      <c r="N2" s="12" t="s">
        <v>515</v>
      </c>
      <c r="O2" s="12" t="s">
        <v>516</v>
      </c>
      <c r="P2" s="12" t="s">
        <v>516</v>
      </c>
      <c r="Q2" s="9" t="s">
        <v>190</v>
      </c>
      <c r="R2" s="9" t="s">
        <v>517</v>
      </c>
      <c r="S2" s="9" t="s">
        <v>518</v>
      </c>
      <c r="T2" s="9" t="s">
        <v>520</v>
      </c>
      <c r="U2" s="9" t="s">
        <v>519</v>
      </c>
      <c r="V2" s="9"/>
      <c r="W2" s="9"/>
      <c r="X2" s="9"/>
      <c r="Y2" s="9" t="s">
        <v>513</v>
      </c>
      <c r="Z2" s="9" t="s">
        <v>513</v>
      </c>
      <c r="AA2" s="12" t="s">
        <v>523</v>
      </c>
      <c r="AB2" s="9"/>
      <c r="AC2" s="9" t="s">
        <v>522</v>
      </c>
      <c r="AD2" s="9"/>
      <c r="AE2" s="9"/>
      <c r="AF2" s="9"/>
      <c r="AG2" s="9"/>
      <c r="AH2" s="9"/>
      <c r="AI2" s="9"/>
      <c r="AJ2" s="9"/>
      <c r="AK2" s="9"/>
    </row>
    <row r="11" spans="1:39" x14ac:dyDescent="0.25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25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topLeftCell="P1" zoomScale="80" zoomScaleNormal="80" workbookViewId="0">
      <pane ySplit="1" topLeftCell="A2" activePane="bottomLeft" state="frozen"/>
      <selection pane="bottomLeft" activeCell="V20" sqref="V2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25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25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25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5" x14ac:dyDescent="0.25"/>
  <cols>
    <col min="2" max="2" width="17.28515625" customWidth="1"/>
    <col min="3" max="3" width="15.140625" customWidth="1"/>
    <col min="4" max="4" width="13.285156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4" customWidth="1"/>
    <col min="16" max="16" width="14.8554687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60" x14ac:dyDescent="0.25">
      <c r="A2" s="9">
        <v>1</v>
      </c>
      <c r="B2" s="12" t="s">
        <v>393</v>
      </c>
      <c r="C2" s="12" t="s">
        <v>524</v>
      </c>
      <c r="D2" s="12" t="s">
        <v>525</v>
      </c>
      <c r="E2" s="12" t="s">
        <v>526</v>
      </c>
      <c r="F2" s="12" t="s">
        <v>527</v>
      </c>
      <c r="G2" s="9">
        <v>223249</v>
      </c>
      <c r="H2" s="9" t="s">
        <v>528</v>
      </c>
      <c r="I2" s="9">
        <v>3</v>
      </c>
      <c r="J2" s="9">
        <v>3.53</v>
      </c>
      <c r="K2" s="9" t="s">
        <v>88</v>
      </c>
      <c r="L2" s="13" t="s">
        <v>529</v>
      </c>
      <c r="M2" s="12" t="s">
        <v>171</v>
      </c>
      <c r="N2" s="12" t="s">
        <v>530</v>
      </c>
      <c r="O2" s="12" t="s">
        <v>524</v>
      </c>
      <c r="P2" s="12" t="s">
        <v>524</v>
      </c>
      <c r="Q2" s="9" t="s">
        <v>118</v>
      </c>
      <c r="R2" s="9" t="s">
        <v>531</v>
      </c>
      <c r="S2" s="9"/>
      <c r="T2" s="9" t="s">
        <v>102</v>
      </c>
      <c r="U2" s="9" t="s">
        <v>528</v>
      </c>
      <c r="V2" s="9"/>
      <c r="W2" s="9"/>
      <c r="X2" s="9"/>
      <c r="Y2" s="9"/>
      <c r="Z2" s="9" t="s">
        <v>528</v>
      </c>
      <c r="AA2" s="12" t="s">
        <v>528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Καραφυλλάκης Ηλίας</cp:lastModifiedBy>
  <cp:lastPrinted>2023-09-13T08:06:04Z</cp:lastPrinted>
  <dcterms:created xsi:type="dcterms:W3CDTF">2022-06-08T10:04:04Z</dcterms:created>
  <dcterms:modified xsi:type="dcterms:W3CDTF">2024-01-11T07:35:50Z</dcterms:modified>
</cp:coreProperties>
</file>